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-my.sharepoint.com/personal/pamela_ortizsa_arcacontal_com/Documents/AC/2022/1. Reportes Trimestrales/1T21/Tablas/"/>
    </mc:Choice>
  </mc:AlternateContent>
  <xr:revisionPtr revIDLastSave="37" documentId="8_{9C7630B8-B4BB-43C8-BA82-760F1C7425FA}" xr6:coauthVersionLast="41" xr6:coauthVersionMax="47" xr10:uidLastSave="{1FCFA4BC-972E-48CF-B192-2F61651D1C0C}"/>
  <bookViews>
    <workbookView xWindow="23880" yWindow="-120" windowWidth="24240" windowHeight="13140" tabRatio="849" activeTab="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  <externalReference r:id="rId14"/>
  </externalReferences>
  <definedNames>
    <definedName name="MesSel">[1]Generales!$C$38</definedName>
    <definedName name="Trim1">[2]Generales!$C$79</definedName>
    <definedName name="Trim2">[2]Generales!$C$80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2" i="24" l="1"/>
  <c r="T13" i="24" s="1"/>
  <c r="S12" i="24"/>
  <c r="R12" i="24"/>
  <c r="R13" i="24" s="1"/>
  <c r="Q12" i="24"/>
  <c r="Q13" i="24" s="1"/>
  <c r="P12" i="24"/>
  <c r="P13" i="24" s="1"/>
  <c r="O12" i="24"/>
  <c r="O13" i="24" s="1"/>
  <c r="N12" i="24"/>
  <c r="N13" i="24" s="1"/>
  <c r="M12" i="24"/>
  <c r="M13" i="24" s="1"/>
  <c r="J59" i="24" l="1"/>
  <c r="I59" i="24"/>
  <c r="H59" i="24"/>
  <c r="G59" i="24"/>
  <c r="F59" i="24"/>
  <c r="E59" i="24"/>
  <c r="D59" i="24"/>
  <c r="C59" i="24"/>
  <c r="S59" i="24" l="1"/>
  <c r="T42" i="24" l="1"/>
  <c r="S42" i="24"/>
  <c r="R42" i="24"/>
  <c r="R43" i="24" s="1"/>
  <c r="Q42" i="24"/>
  <c r="Q43" i="24" s="1"/>
  <c r="P42" i="24"/>
  <c r="P43" i="24" s="1"/>
  <c r="O42" i="24"/>
  <c r="O43" i="24" s="1"/>
  <c r="N42" i="24"/>
  <c r="N43" i="24" s="1"/>
  <c r="M42" i="24"/>
  <c r="N59" i="24" l="1"/>
  <c r="O59" i="24"/>
  <c r="P59" i="24"/>
  <c r="R59" i="24"/>
  <c r="M43" i="24"/>
  <c r="Q59" i="24"/>
  <c r="T43" i="24"/>
  <c r="T59" i="24" l="1"/>
  <c r="M59" i="24"/>
</calcChain>
</file>

<file path=xl/sharedStrings.xml><?xml version="1.0" encoding="utf-8"?>
<sst xmlns="http://schemas.openxmlformats.org/spreadsheetml/2006/main" count="371" uniqueCount="198">
  <si>
    <t>T</t>
  </si>
  <si>
    <t>3T</t>
  </si>
  <si>
    <t>AÑO</t>
  </si>
  <si>
    <t>CIFRAS CONSOLIDADAS EN MILLONES DE PESOS MEXICANOS</t>
  </si>
  <si>
    <t>1T22</t>
  </si>
  <si>
    <t>1T21</t>
  </si>
  <si>
    <t>Variación %</t>
  </si>
  <si>
    <t>Ene-Mar'22</t>
  </si>
  <si>
    <t>Ene-Mar'21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</si>
  <si>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</si>
  <si>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</si>
  <si>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</si>
  <si>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</si>
  <si>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</si>
  <si>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</si>
  <si>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</si>
  <si>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</si>
  <si>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</si>
  <si>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</si>
  <si>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</si>
  <si>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</si>
  <si>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</si>
  <si>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</si>
  <si>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</si>
  <si>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</si>
  <si>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</si>
  <si>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</si>
  <si>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</si>
  <si>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</si>
  <si>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</si>
  <si>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</si>
  <si>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</si>
  <si>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</si>
  <si>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</si>
  <si>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</si>
  <si>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</si>
  <si>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</si>
  <si>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</si>
  <si>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</si>
  <si>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</si>
  <si>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</si>
  <si>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</si>
  <si>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</si>
  <si>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</si>
  <si>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</si>
  <si>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</si>
  <si>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</si>
  <si>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</si>
  <si>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</si>
  <si>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70 bp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</si>
  <si>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</si>
  <si>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</si>
  <si>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</si>
  <si>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</si>
  <si>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</si>
  <si>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</si>
  <si>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</si>
  <si>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</si>
  <si>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</si>
  <si>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</si>
  <si>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</si>
  <si>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</si>
  <si>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</si>
  <si>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</si>
  <si>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</si>
  <si>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</si>
  <si>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</si>
  <si>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</si>
  <si>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</si>
  <si>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</si>
  <si>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</si>
  <si>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</si>
  <si>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</si>
  <si>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</si>
  <si>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</si>
  <si>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</si>
  <si>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</si>
  <si>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</si>
  <si>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</si>
  <si>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</si>
  <si>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</si>
  <si>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</si>
  <si>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</si>
  <si>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Marzo 31</t>
  </si>
  <si>
    <t>Diciembre 31</t>
  </si>
  <si>
    <t>2022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</si>
  <si>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</si>
  <si>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</si>
  <si>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</si>
  <si>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</si>
  <si>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</si>
  <si>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</si>
  <si>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</si>
  <si>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</si>
  <si>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</si>
  <si>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</si>
  <si>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</si>
  <si>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</si>
  <si>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</si>
  <si>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</si>
  <si>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Pasivos por arrendamiento C.P.</t>
  </si>
  <si>
    <t>Impuestos y PTU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</si>
  <si>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</si>
  <si>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</si>
  <si>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</si>
  <si>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</si>
  <si>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</si>
  <si>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</si>
  <si>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</si>
  <si>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</si>
  <si>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</si>
  <si>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</si>
  <si>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</si>
  <si>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</si>
  <si>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</si>
  <si>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al 31 de Marzo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</si>
  <si>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</si>
  <si>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</si>
  <si>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</si>
  <si>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</si>
  <si>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</si>
  <si>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</si>
  <si>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</si>
  <si>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</si>
  <si>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</si>
  <si>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</si>
  <si>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</si>
  <si>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</si>
  <si>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</si>
  <si>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</si>
  <si>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</si>
  <si>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</si>
  <si>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</si>
  <si>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</si>
  <si>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Flujo neto de efectivo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</si>
  <si>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</si>
  <si>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</si>
  <si>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</si>
  <si>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</si>
  <si>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</si>
  <si>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…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</si>
  <si>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</si>
  <si>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</si>
  <si>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</si>
  <si>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</si>
  <si>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</si>
  <si>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</si>
  <si>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</si>
  <si>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</si>
  <si>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</si>
  <si>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</si>
  <si>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</si>
  <si>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</si>
  <si>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</si>
  <si>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</si>
  <si>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</si>
  <si>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</si>
  <si>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>1Q21</t>
  </si>
  <si>
    <t>Información por segmentos 1T22</t>
  </si>
  <si>
    <t>Información por segmentos Ene-Dic'21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</si>
  <si>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</si>
  <si>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</si>
  <si>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</si>
  <si>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</si>
  <si>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</si>
  <si>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</si>
  <si>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</si>
  <si>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</si>
  <si>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</si>
  <si>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</si>
  <si>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</si>
  <si>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</si>
  <si>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</si>
  <si>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</si>
  <si>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</si>
  <si>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Financieros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</si>
  <si>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</si>
  <si>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</si>
  <si>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</si>
  <si>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</si>
  <si>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</si>
  <si>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</si>
  <si>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</si>
  <si>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</si>
  <si>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Información por segmentos 1T21</t>
  </si>
  <si>
    <t>1Q22</t>
  </si>
  <si>
    <t>4Q21</t>
  </si>
  <si>
    <t>AAA(mex)</t>
  </si>
  <si>
    <t>A</t>
  </si>
  <si>
    <t>Stable</t>
  </si>
  <si>
    <t>Aaa.mx</t>
  </si>
  <si>
    <t>A2</t>
  </si>
  <si>
    <t>Negative</t>
  </si>
  <si>
    <t>mxAAA</t>
  </si>
  <si>
    <t>-</t>
  </si>
  <si>
    <t>10 bp</t>
  </si>
  <si>
    <t>-150 bp</t>
  </si>
  <si>
    <t>-50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</si>
</sst>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/>
      <top/>
      <bottom style="dotted">
        <color auto="1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392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4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43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5" fillId="0" borderId="0" xfId="0" applyFont="1"/>
    <xf numFmtId="166" fontId="16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2" fillId="0" borderId="0" xfId="60" applyFont="1"/>
    <xf numFmtId="165" fontId="27" fillId="0" borderId="0" xfId="60" applyFont="1"/>
    <xf numFmtId="165" fontId="28" fillId="0" borderId="0" xfId="60" applyFont="1" applyAlignment="1">
      <alignment horizontal="center" vertical="center"/>
    </xf>
    <xf numFmtId="165" fontId="34" fillId="0" borderId="0" xfId="60" applyFont="1"/>
    <xf numFmtId="165" fontId="35" fillId="0" borderId="0" xfId="60" applyFont="1" applyAlignment="1">
      <alignment vertical="top"/>
    </xf>
    <xf numFmtId="165" fontId="31" fillId="0" borderId="0" xfId="60" applyFont="1"/>
    <xf numFmtId="165" fontId="36" fillId="0" borderId="0" xfId="60" applyFont="1"/>
    <xf numFmtId="165" fontId="28" fillId="0" borderId="0" xfId="6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172" fontId="27" fillId="0" borderId="19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72" fontId="27" fillId="0" borderId="20" xfId="0" applyNumberFormat="1" applyFont="1" applyBorder="1" applyAlignment="1">
      <alignment horizontal="center" vertical="center"/>
    </xf>
    <xf numFmtId="172" fontId="28" fillId="0" borderId="2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vertical="center"/>
    </xf>
    <xf numFmtId="168" fontId="27" fillId="0" borderId="0" xfId="0" applyNumberFormat="1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169" fontId="27" fillId="0" borderId="0" xfId="0" applyNumberFormat="1" applyFont="1"/>
    <xf numFmtId="0" fontId="45" fillId="0" borderId="0" xfId="0" applyFont="1"/>
    <xf numFmtId="0" fontId="27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169" fontId="27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7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7" fillId="0" borderId="0" xfId="0" applyNumberFormat="1" applyFont="1"/>
    <xf numFmtId="165" fontId="27" fillId="0" borderId="0" xfId="87" applyFont="1"/>
    <xf numFmtId="165" fontId="41" fillId="0" borderId="0" xfId="87" applyFont="1" applyAlignment="1">
      <alignment horizontal="left" vertical="top"/>
    </xf>
    <xf numFmtId="175" fontId="27" fillId="0" borderId="0" xfId="1" applyNumberFormat="1" applyFont="1"/>
    <xf numFmtId="0" fontId="21" fillId="0" borderId="0" xfId="6" applyFont="1"/>
    <xf numFmtId="165" fontId="32" fillId="0" borderId="0" xfId="60" applyFont="1"/>
    <xf numFmtId="165" fontId="27" fillId="0" borderId="0" xfId="6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/>
    </xf>
    <xf numFmtId="170" fontId="27" fillId="0" borderId="0" xfId="2" applyNumberFormat="1" applyFont="1" applyAlignment="1">
      <alignment horizontal="center"/>
    </xf>
    <xf numFmtId="10" fontId="27" fillId="0" borderId="0" xfId="2" applyNumberFormat="1" applyFont="1"/>
    <xf numFmtId="3" fontId="27" fillId="0" borderId="0" xfId="0" applyNumberFormat="1" applyFont="1"/>
    <xf numFmtId="0" fontId="48" fillId="0" borderId="0" xfId="0" applyFont="1"/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3" fontId="39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1" fillId="0" borderId="0" xfId="89" applyFont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165" fontId="40" fillId="0" borderId="0" xfId="87" applyFont="1" applyAlignment="1">
      <alignment vertical="center"/>
    </xf>
    <xf numFmtId="37" fontId="27" fillId="0" borderId="0" xfId="87" applyNumberFormat="1" applyFont="1" applyAlignment="1">
      <alignment horizontal="center" vertical="center"/>
    </xf>
    <xf numFmtId="37" fontId="27" fillId="0" borderId="0" xfId="1" applyNumberFormat="1" applyFont="1" applyBorder="1" applyAlignment="1">
      <alignment horizontal="center" vertical="center"/>
    </xf>
    <xf numFmtId="37" fontId="27" fillId="0" borderId="0" xfId="1" applyNumberFormat="1" applyFont="1" applyFill="1" applyBorder="1" applyAlignment="1">
      <alignment horizontal="center" vertical="center"/>
    </xf>
    <xf numFmtId="165" fontId="27" fillId="0" borderId="0" xfId="87" applyFont="1" applyAlignment="1">
      <alignment horizont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7" fillId="0" borderId="0" xfId="87" applyFont="1" applyAlignment="1">
      <alignment vertical="center"/>
    </xf>
    <xf numFmtId="165" fontId="27" fillId="0" borderId="15" xfId="87" applyFont="1" applyBorder="1" applyAlignment="1">
      <alignment vertical="center"/>
    </xf>
    <xf numFmtId="0" fontId="43" fillId="0" borderId="17" xfId="0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172" fontId="28" fillId="0" borderId="19" xfId="0" applyNumberFormat="1" applyFont="1" applyBorder="1" applyAlignment="1">
      <alignment horizontal="center" vertical="center"/>
    </xf>
    <xf numFmtId="37" fontId="27" fillId="0" borderId="20" xfId="0" applyNumberFormat="1" applyFont="1" applyBorder="1" applyAlignment="1">
      <alignment horizontal="center" vertical="center"/>
    </xf>
    <xf numFmtId="172" fontId="27" fillId="0" borderId="20" xfId="0" applyNumberFormat="1" applyFont="1" applyBorder="1" applyAlignment="1">
      <alignment horizontal="center"/>
    </xf>
    <xf numFmtId="172" fontId="28" fillId="0" borderId="20" xfId="0" applyNumberFormat="1" applyFont="1" applyBorder="1" applyAlignment="1">
      <alignment horizontal="center"/>
    </xf>
    <xf numFmtId="3" fontId="39" fillId="0" borderId="20" xfId="60" applyNumberFormat="1" applyFont="1" applyBorder="1" applyAlignment="1">
      <alignment horizontal="center" vertical="center"/>
    </xf>
    <xf numFmtId="3" fontId="39" fillId="0" borderId="22" xfId="60" applyNumberFormat="1" applyFont="1" applyBorder="1" applyAlignment="1">
      <alignment horizontal="center" vertical="center"/>
    </xf>
    <xf numFmtId="3" fontId="59" fillId="0" borderId="20" xfId="60" applyNumberFormat="1" applyFont="1" applyBorder="1" applyAlignment="1">
      <alignment horizontal="center" vertical="center"/>
    </xf>
    <xf numFmtId="3" fontId="59" fillId="0" borderId="22" xfId="60" applyNumberFormat="1" applyFont="1" applyBorder="1" applyAlignment="1">
      <alignment horizontal="center" vertical="center"/>
    </xf>
    <xf numFmtId="170" fontId="58" fillId="0" borderId="20" xfId="90" applyNumberFormat="1" applyFont="1" applyFill="1" applyBorder="1" applyAlignment="1">
      <alignment horizontal="center" vertical="center"/>
    </xf>
    <xf numFmtId="170" fontId="58" fillId="0" borderId="22" xfId="90" applyNumberFormat="1" applyFont="1" applyFill="1" applyBorder="1" applyAlignment="1">
      <alignment horizontal="center" vertical="center"/>
    </xf>
    <xf numFmtId="170" fontId="58" fillId="0" borderId="20" xfId="2" applyNumberFormat="1" applyFont="1" applyFill="1" applyBorder="1" applyAlignment="1">
      <alignment horizontal="center" vertical="center"/>
    </xf>
    <xf numFmtId="170" fontId="58" fillId="0" borderId="22" xfId="2" applyNumberFormat="1" applyFont="1" applyFill="1" applyBorder="1" applyAlignment="1">
      <alignment horizontal="center" vertical="center"/>
    </xf>
    <xf numFmtId="37" fontId="34" fillId="0" borderId="20" xfId="1" applyNumberFormat="1" applyFont="1" applyFill="1" applyBorder="1" applyAlignment="1">
      <alignment horizontal="center" vertical="center"/>
    </xf>
    <xf numFmtId="37" fontId="27" fillId="0" borderId="18" xfId="1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37" fontId="27" fillId="0" borderId="23" xfId="0" applyNumberFormat="1" applyFont="1" applyBorder="1" applyAlignment="1">
      <alignment horizontal="center" vertical="center"/>
    </xf>
    <xf numFmtId="0" fontId="43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166" fontId="27" fillId="25" borderId="14" xfId="0" applyNumberFormat="1" applyFont="1" applyFill="1" applyBorder="1" applyAlignment="1">
      <alignment horizontal="center" vertical="center"/>
    </xf>
    <xf numFmtId="0" fontId="43" fillId="25" borderId="13" xfId="0" applyFont="1" applyFill="1" applyBorder="1" applyAlignment="1">
      <alignment vertical="center"/>
    </xf>
    <xf numFmtId="2" fontId="27" fillId="25" borderId="13" xfId="0" applyNumberFormat="1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/>
    </xf>
    <xf numFmtId="0" fontId="43" fillId="25" borderId="13" xfId="0" applyFont="1" applyFill="1" applyBorder="1"/>
    <xf numFmtId="166" fontId="27" fillId="25" borderId="14" xfId="0" applyNumberFormat="1" applyFont="1" applyFill="1" applyBorder="1" applyAlignment="1">
      <alignment horizontal="center"/>
    </xf>
    <xf numFmtId="171" fontId="57" fillId="25" borderId="6" xfId="4" applyNumberFormat="1" applyFont="1" applyFill="1" applyBorder="1" applyAlignment="1">
      <alignment horizontal="center" vertical="center"/>
    </xf>
    <xf numFmtId="171" fontId="57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8" fillId="25" borderId="11" xfId="1" applyNumberFormat="1" applyFont="1" applyFill="1" applyBorder="1" applyAlignment="1">
      <alignment horizontal="center" vertical="center"/>
    </xf>
    <xf numFmtId="166" fontId="58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0" xfId="87" applyNumberFormat="1" applyFont="1" applyFill="1" applyAlignment="1">
      <alignment horizontal="center" vertical="center"/>
    </xf>
    <xf numFmtId="37" fontId="27" fillId="25" borderId="10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2" fontId="27" fillId="25" borderId="13" xfId="0" applyNumberFormat="1" applyFont="1" applyFill="1" applyBorder="1" applyAlignment="1">
      <alignment horizontal="center"/>
    </xf>
    <xf numFmtId="0" fontId="27" fillId="25" borderId="16" xfId="0" applyFont="1" applyFill="1" applyBorder="1"/>
    <xf numFmtId="0" fontId="62" fillId="25" borderId="16" xfId="0" applyFont="1" applyFill="1" applyBorder="1" applyAlignment="1">
      <alignment horizontal="left" vertical="center"/>
    </xf>
    <xf numFmtId="0" fontId="45" fillId="25" borderId="16" xfId="0" applyFont="1" applyFill="1" applyBorder="1" applyAlignment="1">
      <alignment horizontal="left" vertical="center"/>
    </xf>
    <xf numFmtId="0" fontId="27" fillId="25" borderId="21" xfId="0" applyFont="1" applyFill="1" applyBorder="1"/>
    <xf numFmtId="0" fontId="63" fillId="25" borderId="16" xfId="0" applyFont="1" applyFill="1" applyBorder="1"/>
    <xf numFmtId="0" fontId="27" fillId="25" borderId="16" xfId="0" applyFont="1" applyFill="1" applyBorder="1" applyAlignment="1">
      <alignment vertical="center"/>
    </xf>
    <xf numFmtId="0" fontId="62" fillId="25" borderId="16" xfId="0" applyFont="1" applyFill="1" applyBorder="1" applyAlignment="1">
      <alignment vertical="center"/>
    </xf>
    <xf numFmtId="0" fontId="45" fillId="25" borderId="16" xfId="0" applyFont="1" applyFill="1" applyBorder="1" applyAlignment="1">
      <alignment vertical="center"/>
    </xf>
    <xf numFmtId="0" fontId="27" fillId="25" borderId="0" xfId="0" applyFont="1" applyFill="1" applyAlignment="1">
      <alignment vertical="center"/>
    </xf>
    <xf numFmtId="0" fontId="62" fillId="25" borderId="0" xfId="0" applyFont="1" applyFill="1" applyAlignment="1">
      <alignment vertical="center"/>
    </xf>
    <xf numFmtId="0" fontId="63" fillId="25" borderId="16" xfId="0" applyFont="1" applyFill="1" applyBorder="1" applyAlignment="1">
      <alignment vertical="center"/>
    </xf>
    <xf numFmtId="0" fontId="64" fillId="25" borderId="16" xfId="0" applyFont="1" applyFill="1" applyBorder="1"/>
    <xf numFmtId="0" fontId="64" fillId="25" borderId="0" xfId="0" applyFont="1" applyFill="1"/>
    <xf numFmtId="0" fontId="64" fillId="25" borderId="0" xfId="0" applyFont="1" applyFill="1" applyAlignment="1">
      <alignment vertical="center"/>
    </xf>
    <xf numFmtId="0" fontId="64" fillId="25" borderId="16" xfId="89" applyFont="1" applyFill="1" applyBorder="1" applyAlignment="1">
      <alignment vertical="center"/>
    </xf>
    <xf numFmtId="0" fontId="28" fillId="25" borderId="16" xfId="89" applyFont="1" applyFill="1" applyBorder="1" applyAlignment="1">
      <alignment vertical="center"/>
    </xf>
    <xf numFmtId="0" fontId="67" fillId="25" borderId="16" xfId="89" applyFont="1" applyFill="1" applyBorder="1" applyAlignment="1">
      <alignment vertical="center"/>
    </xf>
    <xf numFmtId="165" fontId="64" fillId="25" borderId="16" xfId="60" applyFont="1" applyFill="1" applyBorder="1" applyAlignment="1">
      <alignment vertical="center"/>
    </xf>
    <xf numFmtId="10" fontId="64" fillId="25" borderId="16" xfId="2" applyNumberFormat="1" applyFont="1" applyFill="1" applyBorder="1" applyAlignment="1">
      <alignment vertical="center"/>
    </xf>
    <xf numFmtId="0" fontId="68" fillId="25" borderId="0" xfId="89" applyFont="1" applyFill="1" applyAlignment="1">
      <alignment vertical="center"/>
    </xf>
    <xf numFmtId="165" fontId="64" fillId="25" borderId="0" xfId="60" applyFont="1" applyFill="1" applyAlignment="1">
      <alignment vertical="center"/>
    </xf>
    <xf numFmtId="0" fontId="64" fillId="25" borderId="0" xfId="89" applyFont="1" applyFill="1" applyAlignment="1">
      <alignment vertical="center"/>
    </xf>
    <xf numFmtId="0" fontId="69" fillId="25" borderId="0" xfId="89" applyFont="1" applyFill="1" applyAlignment="1">
      <alignment vertical="center"/>
    </xf>
    <xf numFmtId="165" fontId="27" fillId="25" borderId="16" xfId="87" applyFont="1" applyFill="1" applyBorder="1" applyAlignment="1">
      <alignment vertical="center"/>
    </xf>
    <xf numFmtId="165" fontId="64" fillId="25" borderId="16" xfId="87" applyFont="1" applyFill="1" applyBorder="1" applyAlignment="1">
      <alignment vertical="center"/>
    </xf>
    <xf numFmtId="165" fontId="28" fillId="25" borderId="16" xfId="87" applyFont="1" applyFill="1" applyBorder="1" applyAlignment="1">
      <alignment vertical="center"/>
    </xf>
    <xf numFmtId="165" fontId="27" fillId="25" borderId="0" xfId="87" applyFont="1" applyFill="1" applyAlignment="1">
      <alignment vertical="center"/>
    </xf>
    <xf numFmtId="165" fontId="27" fillId="25" borderId="21" xfId="87" applyFont="1" applyFill="1" applyBorder="1" applyAlignment="1">
      <alignment vertical="center"/>
    </xf>
    <xf numFmtId="165" fontId="64" fillId="25" borderId="15" xfId="87" applyFont="1" applyFill="1" applyBorder="1" applyAlignment="1">
      <alignment vertical="center"/>
    </xf>
    <xf numFmtId="0" fontId="64" fillId="25" borderId="16" xfId="0" applyFont="1" applyFill="1" applyBorder="1" applyAlignment="1">
      <alignment vertical="center"/>
    </xf>
    <xf numFmtId="0" fontId="28" fillId="25" borderId="16" xfId="0" applyFont="1" applyFill="1" applyBorder="1" applyAlignment="1">
      <alignment vertical="center"/>
    </xf>
    <xf numFmtId="0" fontId="67" fillId="25" borderId="16" xfId="0" applyFont="1" applyFill="1" applyBorder="1"/>
    <xf numFmtId="0" fontId="28" fillId="25" borderId="16" xfId="0" applyFont="1" applyFill="1" applyBorder="1"/>
    <xf numFmtId="0" fontId="62" fillId="25" borderId="16" xfId="0" applyFont="1" applyFill="1" applyBorder="1"/>
    <xf numFmtId="0" fontId="67" fillId="25" borderId="0" xfId="0" applyFont="1" applyFill="1"/>
    <xf numFmtId="0" fontId="62" fillId="25" borderId="0" xfId="0" applyFont="1" applyFill="1"/>
    <xf numFmtId="0" fontId="53" fillId="26" borderId="0" xfId="0" applyFont="1" applyFill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53" fillId="26" borderId="0" xfId="0" applyFont="1" applyFill="1" applyAlignment="1">
      <alignment vertical="center"/>
    </xf>
    <xf numFmtId="0" fontId="53" fillId="26" borderId="0" xfId="0" applyFont="1" applyFill="1"/>
    <xf numFmtId="0" fontId="53" fillId="26" borderId="15" xfId="0" applyFont="1" applyFill="1" applyBorder="1"/>
    <xf numFmtId="171" fontId="61" fillId="26" borderId="6" xfId="4" applyNumberFormat="1" applyFont="1" applyFill="1" applyBorder="1" applyAlignment="1">
      <alignment horizontal="center" vertical="center"/>
    </xf>
    <xf numFmtId="171" fontId="61" fillId="26" borderId="9" xfId="4" applyNumberFormat="1" applyFont="1" applyFill="1" applyBorder="1" applyAlignment="1">
      <alignment horizontal="center" vertical="center"/>
    </xf>
    <xf numFmtId="0" fontId="26" fillId="26" borderId="0" xfId="6" applyFont="1" applyFill="1"/>
    <xf numFmtId="49" fontId="40" fillId="26" borderId="0" xfId="87" applyNumberFormat="1" applyFont="1" applyFill="1" applyAlignment="1">
      <alignment horizontal="center" vertical="center"/>
    </xf>
    <xf numFmtId="165" fontId="53" fillId="26" borderId="0" xfId="87" applyFont="1" applyFill="1" applyAlignment="1">
      <alignment vertical="center"/>
    </xf>
    <xf numFmtId="165" fontId="40" fillId="26" borderId="0" xfId="87" applyFont="1" applyFill="1" applyAlignment="1">
      <alignment vertical="center"/>
    </xf>
    <xf numFmtId="165" fontId="40" fillId="26" borderId="6" xfId="87" applyFont="1" applyFill="1" applyBorder="1" applyAlignment="1">
      <alignment horizontal="center" vertical="center"/>
    </xf>
    <xf numFmtId="165" fontId="40" fillId="26" borderId="9" xfId="87" applyFont="1" applyFill="1" applyBorder="1" applyAlignment="1">
      <alignment horizontal="center" vertical="center"/>
    </xf>
    <xf numFmtId="0" fontId="27" fillId="26" borderId="15" xfId="0" applyFont="1" applyFill="1" applyBorder="1"/>
    <xf numFmtId="0" fontId="27" fillId="26" borderId="15" xfId="0" applyFont="1" applyFill="1" applyBorder="1" applyAlignment="1">
      <alignment horizontal="left" vertical="center"/>
    </xf>
    <xf numFmtId="0" fontId="27" fillId="26" borderId="0" xfId="0" applyFont="1" applyFill="1"/>
    <xf numFmtId="0" fontId="27" fillId="26" borderId="0" xfId="0" applyFont="1" applyFill="1" applyAlignment="1">
      <alignment horizontal="center" vertical="center"/>
    </xf>
    <xf numFmtId="165" fontId="27" fillId="26" borderId="0" xfId="87" applyFont="1" applyFill="1"/>
    <xf numFmtId="0" fontId="27" fillId="26" borderId="0" xfId="0" applyFont="1" applyFill="1" applyAlignment="1">
      <alignment vertical="top"/>
    </xf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0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70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4" xfId="60" applyFont="1" applyBorder="1"/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6" xfId="87" applyNumberFormat="1" applyFont="1" applyBorder="1" applyAlignment="1">
      <alignment horizontal="center" vertical="center"/>
    </xf>
    <xf numFmtId="165" fontId="30" fillId="26" borderId="32" xfId="60" applyFont="1" applyFill="1" applyBorder="1" applyAlignment="1">
      <alignment horizontal="center" vertical="center"/>
    </xf>
    <xf numFmtId="165" fontId="33" fillId="0" borderId="0" xfId="60" applyFont="1" applyAlignment="1">
      <alignment vertical="top"/>
    </xf>
    <xf numFmtId="165" fontId="67" fillId="0" borderId="15" xfId="87" applyFont="1" applyBorder="1" applyAlignment="1">
      <alignment vertical="center"/>
    </xf>
    <xf numFmtId="165" fontId="64" fillId="0" borderId="15" xfId="87" applyFont="1" applyBorder="1" applyAlignment="1">
      <alignment vertical="center"/>
    </xf>
    <xf numFmtId="165" fontId="64" fillId="25" borderId="0" xfId="87" applyFont="1" applyFill="1" applyAlignment="1">
      <alignment vertical="center"/>
    </xf>
    <xf numFmtId="165" fontId="64" fillId="25" borderId="21" xfId="87" applyFont="1" applyFill="1" applyBorder="1" applyAlignment="1">
      <alignment vertical="center"/>
    </xf>
    <xf numFmtId="165" fontId="28" fillId="25" borderId="21" xfId="87" applyFont="1" applyFill="1" applyBorder="1" applyAlignment="1">
      <alignment vertical="center"/>
    </xf>
    <xf numFmtId="165" fontId="67" fillId="0" borderId="16" xfId="87" applyFont="1" applyBorder="1" applyAlignment="1">
      <alignment vertical="center"/>
    </xf>
    <xf numFmtId="0" fontId="28" fillId="25" borderId="21" xfId="0" applyFont="1" applyFill="1" applyBorder="1"/>
    <xf numFmtId="173" fontId="31" fillId="23" borderId="33" xfId="60" applyNumberFormat="1" applyFont="1" applyFill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/>
    </xf>
    <xf numFmtId="37" fontId="72" fillId="0" borderId="20" xfId="1" applyNumberFormat="1" applyFont="1" applyFill="1" applyBorder="1" applyAlignment="1">
      <alignment horizontal="center" vertical="center"/>
    </xf>
    <xf numFmtId="173" fontId="31" fillId="23" borderId="28" xfId="60" applyNumberFormat="1" applyFont="1" applyFill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6" fontId="33" fillId="25" borderId="34" xfId="2" applyNumberFormat="1" applyFont="1" applyFill="1" applyBorder="1" applyAlignment="1">
      <alignment horizontal="center" vertical="center"/>
    </xf>
    <xf numFmtId="165" fontId="38" fillId="0" borderId="0" xfId="87" applyFont="1" applyAlignment="1">
      <alignment horizontal="center" vertical="top"/>
    </xf>
    <xf numFmtId="172" fontId="27" fillId="0" borderId="35" xfId="0" applyNumberFormat="1" applyFont="1" applyBorder="1" applyAlignment="1">
      <alignment horizontal="center" vertical="center"/>
    </xf>
    <xf numFmtId="172" fontId="27" fillId="0" borderId="36" xfId="0" applyNumberFormat="1" applyFont="1" applyBorder="1" applyAlignment="1">
      <alignment horizontal="center" vertical="center"/>
    </xf>
    <xf numFmtId="172" fontId="28" fillId="0" borderId="36" xfId="0" applyNumberFormat="1" applyFont="1" applyBorder="1" applyAlignment="1">
      <alignment horizontal="center" vertical="center"/>
    </xf>
    <xf numFmtId="3" fontId="27" fillId="0" borderId="36" xfId="0" applyNumberFormat="1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/>
    </xf>
    <xf numFmtId="172" fontId="28" fillId="0" borderId="37" xfId="0" applyNumberFormat="1" applyFont="1" applyBorder="1" applyAlignment="1">
      <alignment horizontal="center"/>
    </xf>
    <xf numFmtId="172" fontId="27" fillId="0" borderId="35" xfId="0" applyNumberFormat="1" applyFont="1" applyBorder="1" applyAlignment="1">
      <alignment horizontal="center"/>
    </xf>
    <xf numFmtId="172" fontId="28" fillId="0" borderId="35" xfId="0" applyNumberFormat="1" applyFont="1" applyBorder="1" applyAlignment="1">
      <alignment horizontal="center"/>
    </xf>
    <xf numFmtId="3" fontId="27" fillId="0" borderId="35" xfId="0" applyNumberFormat="1" applyFont="1" applyBorder="1" applyAlignment="1">
      <alignment horizontal="center"/>
    </xf>
    <xf numFmtId="37" fontId="34" fillId="0" borderId="38" xfId="1" applyNumberFormat="1" applyFont="1" applyFill="1" applyBorder="1" applyAlignment="1">
      <alignment horizontal="center" vertical="center"/>
    </xf>
    <xf numFmtId="37" fontId="72" fillId="0" borderId="38" xfId="1" applyNumberFormat="1" applyFont="1" applyFill="1" applyBorder="1" applyAlignment="1">
      <alignment horizontal="center" vertical="center"/>
    </xf>
    <xf numFmtId="37" fontId="27" fillId="0" borderId="38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9" fillId="0" borderId="38" xfId="60" applyNumberFormat="1" applyFont="1" applyBorder="1" applyAlignment="1">
      <alignment horizontal="center" vertical="center"/>
    </xf>
    <xf numFmtId="3" fontId="39" fillId="0" borderId="38" xfId="60" applyNumberFormat="1" applyFont="1" applyBorder="1" applyAlignment="1">
      <alignment horizontal="center" vertical="center"/>
    </xf>
    <xf numFmtId="170" fontId="58" fillId="0" borderId="38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39" fillId="0" borderId="9" xfId="60" applyNumberFormat="1" applyFont="1" applyBorder="1" applyAlignment="1">
      <alignment horizontal="center" vertical="center"/>
    </xf>
    <xf numFmtId="171" fontId="20" fillId="0" borderId="9" xfId="88" applyNumberFormat="1" applyFont="1" applyFill="1" applyBorder="1" applyAlignment="1">
      <alignment horizontal="center" vertical="center"/>
    </xf>
    <xf numFmtId="171" fontId="21" fillId="0" borderId="9" xfId="89" applyNumberFormat="1" applyFont="1" applyBorder="1" applyAlignment="1">
      <alignment horizontal="center" vertical="center"/>
    </xf>
    <xf numFmtId="170" fontId="58" fillId="0" borderId="38" xfId="2" applyNumberFormat="1" applyFont="1" applyFill="1" applyBorder="1" applyAlignment="1">
      <alignment horizontal="center" vertical="center"/>
    </xf>
    <xf numFmtId="3" fontId="39" fillId="0" borderId="26" xfId="60" applyNumberFormat="1" applyFont="1" applyBorder="1" applyAlignment="1">
      <alignment horizontal="center" vertical="center"/>
    </xf>
    <xf numFmtId="171" fontId="20" fillId="0" borderId="39" xfId="88" applyNumberFormat="1" applyFont="1" applyFill="1" applyBorder="1" applyAlignment="1">
      <alignment horizontal="center" vertical="center"/>
    </xf>
    <xf numFmtId="171" fontId="20" fillId="0" borderId="40" xfId="88" applyNumberFormat="1" applyFont="1" applyFill="1" applyBorder="1" applyAlignment="1">
      <alignment horizontal="center" vertical="center"/>
    </xf>
    <xf numFmtId="0" fontId="53" fillId="26" borderId="0" xfId="0" applyFont="1" applyFill="1" applyAlignment="1">
      <alignment horizontal="center"/>
    </xf>
    <xf numFmtId="0" fontId="53" fillId="26" borderId="12" xfId="0" applyFont="1" applyFill="1" applyBorder="1" applyAlignment="1">
      <alignment horizontal="center"/>
    </xf>
    <xf numFmtId="3" fontId="27" fillId="0" borderId="37" xfId="0" applyNumberFormat="1" applyFont="1" applyBorder="1" applyAlignment="1">
      <alignment horizontal="center"/>
    </xf>
    <xf numFmtId="37" fontId="27" fillId="0" borderId="0" xfId="1" applyNumberFormat="1" applyFont="1" applyAlignment="1">
      <alignment horizontal="center" vertical="center"/>
    </xf>
    <xf numFmtId="37" fontId="27" fillId="0" borderId="27" xfId="1" applyNumberFormat="1" applyFont="1" applyBorder="1" applyAlignment="1">
      <alignment horizontal="center" vertical="center"/>
    </xf>
    <xf numFmtId="177" fontId="31" fillId="23" borderId="33" xfId="60" applyNumberFormat="1" applyFont="1" applyFill="1" applyBorder="1" applyAlignment="1">
      <alignment horizontal="center" vertical="center"/>
    </xf>
    <xf numFmtId="177" fontId="31" fillId="23" borderId="28" xfId="60" applyNumberFormat="1" applyFont="1" applyFill="1" applyBorder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8" fillId="0" borderId="41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37" fontId="27" fillId="0" borderId="41" xfId="0" applyNumberFormat="1" applyFont="1" applyBorder="1" applyAlignment="1">
      <alignment horizontal="center" vertical="center"/>
    </xf>
    <xf numFmtId="37" fontId="28" fillId="0" borderId="20" xfId="0" applyNumberFormat="1" applyFont="1" applyBorder="1" applyAlignment="1">
      <alignment horizontal="center" vertical="center"/>
    </xf>
    <xf numFmtId="37" fontId="27" fillId="0" borderId="18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/>
    </xf>
    <xf numFmtId="0" fontId="73" fillId="0" borderId="0" xfId="7" applyFont="1"/>
    <xf numFmtId="178" fontId="28" fillId="0" borderId="23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165" fontId="64" fillId="25" borderId="16" xfId="60" applyFont="1" applyFill="1" applyBorder="1" applyAlignment="1">
      <alignment horizontal="right" vertical="center"/>
    </xf>
    <xf numFmtId="170" fontId="74" fillId="0" borderId="23" xfId="2" applyNumberFormat="1" applyFont="1" applyBorder="1" applyAlignment="1">
      <alignment horizontal="center" vertical="center"/>
    </xf>
    <xf numFmtId="0" fontId="21" fillId="23" borderId="0" xfId="7" applyFont="1" applyFill="1"/>
    <xf numFmtId="0" fontId="0" fillId="23" borderId="0" xfId="0" applyFill="1"/>
    <xf numFmtId="0" fontId="64" fillId="25" borderId="16" xfId="0" applyFont="1" applyFill="1" applyBorder="1" applyAlignment="1">
      <alignment horizontal="center"/>
    </xf>
    <xf numFmtId="39" fontId="27" fillId="0" borderId="23" xfId="0" applyNumberFormat="1" applyFont="1" applyBorder="1" applyAlignment="1">
      <alignment horizontal="center" vertical="center"/>
    </xf>
    <xf numFmtId="170" fontId="27" fillId="0" borderId="23" xfId="2" applyNumberFormat="1" applyFont="1" applyBorder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64" fillId="25" borderId="16" xfId="0" applyFont="1" applyFill="1" applyBorder="1" applyAlignment="1">
      <alignment horizontal="right"/>
    </xf>
    <xf numFmtId="172" fontId="27" fillId="0" borderId="17" xfId="0" applyNumberFormat="1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172" fontId="27" fillId="0" borderId="18" xfId="0" applyNumberFormat="1" applyFont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172" fontId="27" fillId="0" borderId="18" xfId="0" applyNumberFormat="1" applyFont="1" applyBorder="1" applyAlignment="1">
      <alignment horizontal="center"/>
    </xf>
    <xf numFmtId="172" fontId="27" fillId="0" borderId="42" xfId="0" applyNumberFormat="1" applyFont="1" applyBorder="1" applyAlignment="1">
      <alignment horizontal="center"/>
    </xf>
    <xf numFmtId="172" fontId="27" fillId="0" borderId="38" xfId="0" applyNumberFormat="1" applyFont="1" applyBorder="1" applyAlignment="1">
      <alignment horizontal="center"/>
    </xf>
    <xf numFmtId="165" fontId="27" fillId="0" borderId="6" xfId="87" applyFont="1" applyBorder="1"/>
    <xf numFmtId="179" fontId="0" fillId="0" borderId="0" xfId="0" applyNumberFormat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 vertical="center"/>
    </xf>
    <xf numFmtId="170" fontId="27" fillId="0" borderId="19" xfId="2" applyNumberFormat="1" applyFont="1" applyFill="1" applyBorder="1" applyAlignment="1">
      <alignment horizontal="center" vertical="center"/>
    </xf>
    <xf numFmtId="0" fontId="27" fillId="23" borderId="0" xfId="0" applyFont="1" applyFill="1"/>
    <xf numFmtId="0" fontId="63" fillId="23" borderId="0" xfId="0" applyFont="1" applyFill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66" fontId="27" fillId="23" borderId="0" xfId="0" applyNumberFormat="1" applyFont="1" applyFill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/>
    </xf>
    <xf numFmtId="0" fontId="64" fillId="25" borderId="43" xfId="0" applyFont="1" applyFill="1" applyBorder="1"/>
    <xf numFmtId="49" fontId="27" fillId="25" borderId="14" xfId="0" applyNumberFormat="1" applyFont="1" applyFill="1" applyBorder="1" applyAlignment="1">
      <alignment horizontal="center"/>
    </xf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0" xfId="89" applyNumberFormat="1" applyFont="1" applyAlignment="1">
      <alignment horizontal="center" vertical="center"/>
    </xf>
    <xf numFmtId="3" fontId="21" fillId="0" borderId="9" xfId="89" applyNumberFormat="1" applyFont="1" applyBorder="1" applyAlignment="1">
      <alignment horizontal="center" vertical="center"/>
    </xf>
    <xf numFmtId="0" fontId="72" fillId="25" borderId="16" xfId="89" applyFont="1" applyFill="1" applyBorder="1" applyAlignment="1">
      <alignment vertical="center"/>
    </xf>
    <xf numFmtId="170" fontId="27" fillId="0" borderId="44" xfId="2" applyNumberFormat="1" applyFont="1" applyFill="1" applyBorder="1" applyAlignment="1">
      <alignment horizontal="center" vertical="center"/>
    </xf>
    <xf numFmtId="170" fontId="27" fillId="0" borderId="44" xfId="2" applyNumberFormat="1" applyFont="1" applyFill="1" applyBorder="1" applyAlignment="1">
      <alignment horizontal="center"/>
    </xf>
    <xf numFmtId="165" fontId="29" fillId="26" borderId="0" xfId="60" applyFont="1" applyFill="1" applyAlignment="1">
      <alignment horizontal="right"/>
    </xf>
    <xf numFmtId="0" fontId="63" fillId="25" borderId="16" xfId="0" applyFont="1" applyFill="1" applyBorder="1" applyAlignment="1">
      <alignment horizontal="left" vertical="center"/>
    </xf>
    <xf numFmtId="0" fontId="63" fillId="25" borderId="0" xfId="0" applyFont="1" applyFill="1" applyAlignment="1">
      <alignment horizontal="left" vertical="center"/>
    </xf>
    <xf numFmtId="166" fontId="27" fillId="25" borderId="14" xfId="0" quotePrefix="1" applyNumberFormat="1" applyFont="1" applyFill="1" applyBorder="1" applyAlignment="1">
      <alignment horizontal="center"/>
    </xf>
    <xf numFmtId="166" fontId="27" fillId="25" borderId="14" xfId="0" quotePrefix="1" applyNumberFormat="1" applyFont="1" applyFill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165" fontId="27" fillId="23" borderId="0" xfId="60" applyFont="1" applyFill="1"/>
    <xf numFmtId="171" fontId="61" fillId="26" borderId="0" xfId="4" applyNumberFormat="1" applyFont="1" applyFill="1" applyBorder="1" applyAlignment="1">
      <alignment horizontal="center" vertical="center"/>
    </xf>
    <xf numFmtId="171" fontId="57" fillId="25" borderId="0" xfId="4" applyNumberFormat="1" applyFont="1" applyFill="1" applyBorder="1" applyAlignment="1">
      <alignment horizontal="center" vertical="center"/>
    </xf>
    <xf numFmtId="167" fontId="58" fillId="25" borderId="0" xfId="1" applyNumberFormat="1" applyFont="1" applyFill="1" applyBorder="1" applyAlignment="1">
      <alignment horizontal="center" vertical="center"/>
    </xf>
    <xf numFmtId="166" fontId="58" fillId="25" borderId="0" xfId="1" applyNumberFormat="1" applyFont="1" applyFill="1" applyBorder="1" applyAlignment="1">
      <alignment horizontal="center" vertical="center"/>
    </xf>
    <xf numFmtId="167" fontId="58" fillId="25" borderId="45" xfId="1" applyNumberFormat="1" applyFont="1" applyFill="1" applyBorder="1" applyAlignment="1">
      <alignment horizontal="center" vertical="center"/>
    </xf>
    <xf numFmtId="0" fontId="75" fillId="0" borderId="0" xfId="0" applyFont="1"/>
    <xf numFmtId="49" fontId="61" fillId="26" borderId="0" xfId="87" quotePrefix="1" applyNumberFormat="1" applyFont="1" applyFill="1" applyAlignment="1">
      <alignment horizontal="center" vertical="center"/>
    </xf>
    <xf numFmtId="0" fontId="76" fillId="0" borderId="0" xfId="7" applyFont="1"/>
    <xf numFmtId="0" fontId="34" fillId="23" borderId="0" xfId="7" applyFont="1" applyFill="1"/>
    <xf numFmtId="0" fontId="40" fillId="26" borderId="0" xfId="0" applyFont="1" applyFill="1" applyAlignment="1">
      <alignment horizontal="center" vertic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165" fontId="2" fillId="0" borderId="0" xfId="60" applyFont="1" applyAlignment="1">
      <alignment horizontal="center"/>
    </xf>
    <xf numFmtId="165" fontId="71" fillId="25" borderId="29" xfId="60" applyFont="1" applyFill="1" applyBorder="1" applyAlignment="1">
      <alignment horizontal="center" vertical="center"/>
    </xf>
    <xf numFmtId="165" fontId="71" fillId="25" borderId="30" xfId="60" applyFont="1" applyFill="1" applyBorder="1" applyAlignment="1">
      <alignment horizontal="center" vertical="center"/>
    </xf>
    <xf numFmtId="165" fontId="71" fillId="25" borderId="31" xfId="60" applyFont="1" applyFill="1" applyBorder="1" applyAlignment="1">
      <alignment horizontal="center" vertical="center"/>
    </xf>
    <xf numFmtId="165" fontId="29" fillId="26" borderId="0" xfId="60" applyFont="1" applyFill="1" applyAlignment="1">
      <alignment horizontal="right"/>
    </xf>
    <xf numFmtId="165" fontId="26" fillId="24" borderId="0" xfId="60" applyFont="1" applyFill="1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165" fontId="23" fillId="0" borderId="0" xfId="60" applyFont="1" applyAlignment="1">
      <alignment horizontal="center" vertical="center"/>
    </xf>
    <xf numFmtId="0" fontId="63" fillId="25" borderId="21" xfId="0" applyFont="1" applyFill="1" applyBorder="1" applyAlignment="1">
      <alignment horizontal="left" vertical="center"/>
    </xf>
    <xf numFmtId="0" fontId="63" fillId="2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1" fillId="24" borderId="0" xfId="0" applyFont="1" applyFill="1" applyAlignment="1">
      <alignment horizontal="center" vertical="center"/>
    </xf>
    <xf numFmtId="0" fontId="63" fillId="25" borderId="0" xfId="0" applyFont="1" applyFill="1" applyAlignment="1">
      <alignment horizontal="left" vertical="center"/>
    </xf>
    <xf numFmtId="0" fontId="63" fillId="25" borderId="43" xfId="0" applyFont="1" applyFill="1" applyBorder="1" applyAlignment="1">
      <alignment horizontal="left" vertical="center"/>
    </xf>
    <xf numFmtId="171" fontId="61" fillId="26" borderId="7" xfId="4" applyNumberFormat="1" applyFont="1" applyFill="1" applyBorder="1" applyAlignment="1">
      <alignment horizontal="center" vertical="center"/>
    </xf>
    <xf numFmtId="171" fontId="61" fillId="26" borderId="8" xfId="4" applyNumberFormat="1" applyFont="1" applyFill="1" applyBorder="1" applyAlignment="1">
      <alignment horizontal="center" vertical="center"/>
    </xf>
    <xf numFmtId="0" fontId="54" fillId="24" borderId="0" xfId="0" applyFont="1" applyFill="1" applyAlignment="1">
      <alignment horizontal="center" vertical="top" wrapText="1"/>
    </xf>
    <xf numFmtId="0" fontId="55" fillId="24" borderId="0" xfId="0" applyFont="1" applyFill="1" applyAlignment="1">
      <alignment horizontal="center" vertical="top" wrapText="1"/>
    </xf>
    <xf numFmtId="0" fontId="38" fillId="24" borderId="0" xfId="0" applyFont="1" applyFill="1" applyAlignment="1">
      <alignment horizontal="center" vertical="top" wrapText="1"/>
    </xf>
    <xf numFmtId="165" fontId="53" fillId="26" borderId="7" xfId="87" applyFont="1" applyFill="1" applyBorder="1" applyAlignment="1">
      <alignment horizontal="center" vertical="center"/>
    </xf>
    <xf numFmtId="165" fontId="53" fillId="26" borderId="8" xfId="87" applyFont="1" applyFill="1" applyBorder="1" applyAlignment="1">
      <alignment horizontal="center" vertical="center"/>
    </xf>
    <xf numFmtId="165" fontId="55" fillId="24" borderId="0" xfId="87" applyFont="1" applyFill="1" applyAlignment="1">
      <alignment horizontal="center" vertical="top"/>
    </xf>
    <xf numFmtId="165" fontId="54" fillId="24" borderId="0" xfId="87" applyFont="1" applyFill="1" applyAlignment="1">
      <alignment horizontal="center" vertical="top"/>
    </xf>
    <xf numFmtId="165" fontId="38" fillId="24" borderId="0" xfId="87" applyFont="1" applyFill="1" applyAlignment="1">
      <alignment horizontal="center" vertical="top"/>
    </xf>
    <xf numFmtId="0" fontId="40" fillId="26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/>
    </xf>
    <xf numFmtId="0" fontId="50" fillId="24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59" fillId="27" borderId="0" xfId="0" applyFont="1" applyFill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 wrapText="1"/>
    </xf>
    <xf numFmtId="49" fontId="61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7" builtinId="8" hidden="1"/>
    <cellStyle name="Hipervínculo" xfId="95" builtinId="8" hidden="1"/>
    <cellStyle name="Hipervínculo" xfId="91" builtinId="8" hidden="1"/>
    <cellStyle name="Hipervínculo" xfId="93" builtinId="8" hidden="1"/>
    <cellStyle name="Hipervínculo visitado" xfId="98" builtinId="9" hidden="1"/>
    <cellStyle name="Hipervínculo visitado" xfId="96" builtinId="9" hidden="1"/>
    <cellStyle name="Hipervínculo visitado" xfId="92" builtinId="9" hidden="1"/>
    <cellStyle name="Hipervínculo visitado" xfId="94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Reporte%20Ejecutivo/Septiembre/Reportes%20Edo%20Res%202014%20IFRS%20AC%20Septiembr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bago04\AppData\Local\Microsoft\Windows\INetCache\Content.Outlook\JPHKYIA6\Comparativos%20202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Acumulado"/>
      <sheetName val="Comparativo Trimestral"/>
      <sheetName val="Comparativos formatos AC 2017"/>
      <sheetName val="Comparativo Acumulado 2017"/>
    </sheetNames>
    <sheetDataSet>
      <sheetData sheetId="0">
        <row r="4">
          <cell r="AC4">
            <v>74846427.406226084</v>
          </cell>
        </row>
        <row r="8">
          <cell r="AC8">
            <v>18854780.385273054</v>
          </cell>
          <cell r="AD8">
            <v>9475949.7303760741</v>
          </cell>
          <cell r="AE8">
            <v>3233828.8076812439</v>
          </cell>
          <cell r="AF8">
            <v>1390522.2900584755</v>
          </cell>
          <cell r="AG8">
            <v>2051999.134552503</v>
          </cell>
          <cell r="AH8">
            <v>398453.51160672464</v>
          </cell>
          <cell r="AI8">
            <v>0</v>
          </cell>
          <cell r="AJ8">
            <v>35405533.85954807</v>
          </cell>
        </row>
      </sheetData>
      <sheetData sheetId="1">
        <row r="4">
          <cell r="AC4">
            <v>19245395.801551893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topLeftCell="A2" zoomScale="112" zoomScaleNormal="112" zoomScalePageLayoutView="112" workbookViewId="0">
      <selection activeCell="O14" sqref="O14"/>
    </sheetView>
  </sheetViews>
  <sheetFormatPr baseColWidth="10" defaultColWidth="11.42578125" defaultRowHeight="15" x14ac:dyDescent="0.25"/>
  <cols>
    <col min="1" max="1" width="2.28515625" style="10" customWidth="1"/>
    <col min="2" max="2" width="4.28515625" style="10" customWidth="1"/>
    <col min="3" max="3" width="7.28515625" style="10" customWidth="1"/>
    <col min="4" max="4" width="12" style="10" customWidth="1"/>
    <col min="5" max="5" width="11.7109375" style="10" customWidth="1"/>
    <col min="6" max="6" width="12.42578125" style="10" bestFit="1" customWidth="1"/>
    <col min="7" max="7" width="14.140625" style="10" bestFit="1" customWidth="1"/>
    <col min="8" max="8" width="12.5703125" style="10" customWidth="1"/>
    <col min="9" max="9" width="2.42578125" style="10" customWidth="1"/>
    <col min="10" max="10" width="6" style="10" customWidth="1"/>
    <col min="11" max="12" width="11.42578125" style="10"/>
    <col min="13" max="13" width="11.42578125" style="10" customWidth="1"/>
    <col min="14" max="14" width="11.42578125" style="10" hidden="1" customWidth="1"/>
    <col min="15" max="15" width="11.42578125" style="10" customWidth="1"/>
    <col min="16" max="16384" width="11.42578125" style="10"/>
  </cols>
  <sheetData>
    <row r="1" spans="2:14" hidden="1" x14ac:dyDescent="0.25">
      <c r="B1" s="226" t="s">
        <v>0</v>
      </c>
      <c r="C1" s="225" t="s">
        <v>1</v>
      </c>
      <c r="D1" s="226" t="s">
        <v>2</v>
      </c>
      <c r="E1" s="228">
        <v>21</v>
      </c>
    </row>
    <row r="2" spans="2:14" ht="6" customHeight="1" x14ac:dyDescent="0.25"/>
    <row r="3" spans="2:14" ht="24.95" customHeight="1" x14ac:dyDescent="0.25">
      <c r="C3" s="366" t="s">
        <v>3</v>
      </c>
      <c r="D3" s="366"/>
      <c r="E3" s="366"/>
      <c r="F3" s="366"/>
      <c r="G3" s="366"/>
      <c r="H3" s="366"/>
      <c r="I3" s="41"/>
      <c r="J3" s="41"/>
    </row>
    <row r="4" spans="2:14" ht="5.25" customHeight="1" x14ac:dyDescent="0.25">
      <c r="C4" s="43"/>
      <c r="D4" s="43"/>
      <c r="E4" s="43"/>
      <c r="F4" s="44"/>
      <c r="G4" s="44"/>
      <c r="H4" s="44"/>
      <c r="I4" s="11"/>
      <c r="J4" s="11"/>
    </row>
    <row r="5" spans="2:14" ht="17.100000000000001" customHeight="1" x14ac:dyDescent="0.25">
      <c r="C5" s="365"/>
      <c r="D5" s="365"/>
      <c r="E5" s="339"/>
      <c r="F5" s="221" t="s">
        <v>4</v>
      </c>
      <c r="G5" s="221" t="s">
        <v>5</v>
      </c>
      <c r="H5" s="243" t="s">
        <v>6</v>
      </c>
      <c r="I5" s="12"/>
      <c r="J5" s="12"/>
    </row>
    <row r="6" spans="2:14" ht="21.95" customHeight="1" x14ac:dyDescent="0.3">
      <c r="C6" s="362" t="s">
        <v>9</v>
      </c>
      <c r="D6" s="363"/>
      <c r="E6" s="364"/>
      <c r="F6" s="291">
        <v>541.55695598133332</v>
      </c>
      <c r="G6" s="292">
        <v>514.0794277286459</v>
      </c>
      <c r="H6" s="258">
        <v>5.4</v>
      </c>
      <c r="I6" s="13"/>
      <c r="J6" s="13"/>
      <c r="N6" s="227"/>
    </row>
    <row r="7" spans="2:14" ht="21.95" customHeight="1" x14ac:dyDescent="0.3">
      <c r="C7" s="362" t="s">
        <v>10</v>
      </c>
      <c r="D7" s="363"/>
      <c r="E7" s="364"/>
      <c r="F7" s="252">
        <v>46064.559337262108</v>
      </c>
      <c r="G7" s="257">
        <v>40474.531933317085</v>
      </c>
      <c r="H7" s="258">
        <v>13.811221864541267</v>
      </c>
      <c r="I7" s="13"/>
      <c r="J7" s="13"/>
      <c r="N7" s="227"/>
    </row>
    <row r="8" spans="2:14" ht="21.95" customHeight="1" x14ac:dyDescent="0.3">
      <c r="C8" s="362" t="s">
        <v>11</v>
      </c>
      <c r="D8" s="363"/>
      <c r="E8" s="364"/>
      <c r="F8" s="252">
        <v>8527.4748491051396</v>
      </c>
      <c r="G8" s="257">
        <v>7681.4078905434799</v>
      </c>
      <c r="H8" s="258">
        <v>11.014477692341341</v>
      </c>
      <c r="I8" s="13"/>
      <c r="J8" s="13"/>
      <c r="N8" s="227" t="s">
        <v>1</v>
      </c>
    </row>
    <row r="9" spans="2:14" ht="21" customHeight="1" x14ac:dyDescent="0.3">
      <c r="C9" s="362" t="s">
        <v>12</v>
      </c>
      <c r="D9" s="363"/>
      <c r="E9" s="364"/>
      <c r="F9" s="252">
        <v>3093.9489309499008</v>
      </c>
      <c r="G9" s="257">
        <v>2585.2183188788676</v>
      </c>
      <c r="H9" s="259">
        <v>19.678439084079159</v>
      </c>
      <c r="I9" s="13"/>
      <c r="J9" s="13"/>
      <c r="N9" s="227" t="s">
        <v>13</v>
      </c>
    </row>
    <row r="10" spans="2:14" ht="6" customHeight="1" x14ac:dyDescent="0.25">
      <c r="C10" s="43"/>
      <c r="D10" s="43"/>
      <c r="E10" s="43"/>
      <c r="F10" s="237"/>
      <c r="G10" s="237"/>
      <c r="H10" s="45"/>
    </row>
    <row r="11" spans="2:14" ht="12" customHeight="1" x14ac:dyDescent="0.25">
      <c r="B11" s="14"/>
      <c r="C11" s="46" t="s">
        <v>14</v>
      </c>
      <c r="D11" s="49"/>
      <c r="E11" s="43"/>
      <c r="F11" s="47"/>
      <c r="G11" s="48"/>
      <c r="H11" s="43"/>
    </row>
    <row r="12" spans="2:14" ht="12" customHeight="1" x14ac:dyDescent="0.25">
      <c r="B12" s="14"/>
      <c r="C12" s="46" t="s">
        <v>15</v>
      </c>
      <c r="D12" s="43"/>
      <c r="E12" s="43"/>
      <c r="F12" s="47"/>
      <c r="G12" s="48"/>
      <c r="H12" s="43"/>
    </row>
    <row r="13" spans="2:14" ht="13.5" customHeight="1" x14ac:dyDescent="0.25">
      <c r="C13" s="244" t="s">
        <v>16</v>
      </c>
      <c r="D13" s="43"/>
      <c r="E13" s="43"/>
      <c r="F13" s="47"/>
      <c r="G13" s="48"/>
      <c r="H13" s="43"/>
      <c r="N13" s="35" t="s">
        <v>17</v>
      </c>
    </row>
    <row r="14" spans="2:14" ht="13.5" customHeight="1" x14ac:dyDescent="0.25">
      <c r="D14" s="42"/>
      <c r="E14" s="42"/>
      <c r="F14" s="42"/>
      <c r="N14" s="35" t="s">
        <v>18</v>
      </c>
    </row>
    <row r="15" spans="2:14" x14ac:dyDescent="0.25">
      <c r="C15" s="32"/>
      <c r="E15" s="35"/>
      <c r="F15" s="214"/>
      <c r="G15" s="214"/>
      <c r="N15" s="35" t="s">
        <v>19</v>
      </c>
    </row>
    <row r="16" spans="2:14" x14ac:dyDescent="0.25">
      <c r="C16" s="224"/>
      <c r="D16" s="220"/>
      <c r="E16" s="222"/>
      <c r="F16" s="34"/>
      <c r="G16" s="236"/>
      <c r="H16" s="34"/>
      <c r="N16" s="35" t="s">
        <v>20</v>
      </c>
    </row>
    <row r="17" spans="3:14" x14ac:dyDescent="0.25">
      <c r="C17" s="361"/>
      <c r="D17" s="361"/>
      <c r="E17" s="361"/>
      <c r="F17" s="34"/>
      <c r="G17" s="34"/>
      <c r="H17" s="34"/>
    </row>
    <row r="18" spans="3:14" x14ac:dyDescent="0.25">
      <c r="C18" s="357"/>
      <c r="D18" s="358"/>
      <c r="E18" s="358"/>
      <c r="F18" s="235"/>
      <c r="G18" s="235"/>
      <c r="N18" s="229" t="s">
        <v>21</v>
      </c>
    </row>
    <row r="19" spans="3:14" x14ac:dyDescent="0.25">
      <c r="C19" s="357"/>
      <c r="D19" s="358"/>
      <c r="E19" s="358"/>
      <c r="F19" s="235"/>
      <c r="G19" s="235"/>
    </row>
    <row r="20" spans="3:14" x14ac:dyDescent="0.25">
      <c r="C20" s="357"/>
      <c r="D20" s="358"/>
      <c r="E20" s="358"/>
      <c r="F20" s="235"/>
      <c r="G20" s="235"/>
      <c r="H20" s="37"/>
      <c r="N20" t="s">
        <v>22</v>
      </c>
    </row>
    <row r="21" spans="3:14" x14ac:dyDescent="0.25">
      <c r="C21" s="357"/>
      <c r="D21" s="358"/>
      <c r="E21" s="358"/>
      <c r="F21" s="235"/>
      <c r="G21" s="235"/>
      <c r="H21" s="37"/>
    </row>
    <row r="22" spans="3:14" x14ac:dyDescent="0.25">
      <c r="F22" s="36"/>
      <c r="G22" s="37"/>
      <c r="H22" s="37"/>
    </row>
    <row r="23" spans="3:14" x14ac:dyDescent="0.25">
      <c r="C23" s="357"/>
      <c r="D23" s="358"/>
      <c r="E23" s="358"/>
      <c r="F23" s="234"/>
      <c r="G23" s="234"/>
      <c r="H23" s="233"/>
    </row>
    <row r="24" spans="3:14" x14ac:dyDescent="0.25">
      <c r="C24" s="359"/>
      <c r="D24" s="359"/>
      <c r="E24" s="359"/>
      <c r="F24" s="234"/>
      <c r="G24" s="234"/>
      <c r="H24" s="233"/>
    </row>
    <row r="25" spans="3:14" x14ac:dyDescent="0.25">
      <c r="C25" s="359"/>
      <c r="D25" s="359"/>
      <c r="E25" s="359"/>
      <c r="F25" s="234"/>
      <c r="G25" s="234"/>
      <c r="H25" s="233"/>
    </row>
    <row r="26" spans="3:14" x14ac:dyDescent="0.25">
      <c r="C26" s="359"/>
      <c r="D26" s="360"/>
      <c r="E26" s="360"/>
      <c r="F26" s="234"/>
      <c r="G26" s="234"/>
      <c r="H26" s="233"/>
    </row>
    <row r="27" spans="3:14" x14ac:dyDescent="0.25">
      <c r="C27" s="359"/>
      <c r="D27" s="360"/>
      <c r="E27" s="360"/>
      <c r="F27" s="234"/>
      <c r="G27" s="234"/>
      <c r="H27" s="233"/>
    </row>
    <row r="28" spans="3:14" x14ac:dyDescent="0.25">
      <c r="C28" s="357"/>
      <c r="D28" s="358"/>
      <c r="E28" s="358"/>
      <c r="F28" s="234"/>
      <c r="G28" s="233"/>
      <c r="H28" s="233"/>
    </row>
    <row r="29" spans="3:14" x14ac:dyDescent="0.25">
      <c r="F29" s="228"/>
      <c r="G29" s="228"/>
    </row>
    <row r="30" spans="3:14" x14ac:dyDescent="0.25">
      <c r="D30" s="357"/>
      <c r="E30" s="358"/>
      <c r="F30" s="238"/>
      <c r="G30" s="238"/>
    </row>
    <row r="31" spans="3:14" x14ac:dyDescent="0.25">
      <c r="D31" s="357"/>
      <c r="E31" s="358"/>
      <c r="F31" s="228"/>
      <c r="G31" s="228"/>
    </row>
    <row r="32" spans="3:14" x14ac:dyDescent="0.25">
      <c r="D32" s="357"/>
      <c r="E32" s="358"/>
      <c r="F32" s="239"/>
      <c r="G32" s="239"/>
    </row>
    <row r="33" spans="6:7" x14ac:dyDescent="0.25">
      <c r="F33" s="228"/>
      <c r="G33" s="228"/>
    </row>
  </sheetData>
  <mergeCells count="20">
    <mergeCell ref="C9:E9"/>
    <mergeCell ref="C5:D5"/>
    <mergeCell ref="C6:E6"/>
    <mergeCell ref="C3:H3"/>
    <mergeCell ref="C7:E7"/>
    <mergeCell ref="C8:E8"/>
    <mergeCell ref="C17:E17"/>
    <mergeCell ref="C18:E18"/>
    <mergeCell ref="C19:E19"/>
    <mergeCell ref="C20:E20"/>
    <mergeCell ref="C21:E21"/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</mergeCells>
  <dataValidations count="2">
    <dataValidation type="list" allowBlank="1" showInputMessage="1" showErrorMessage="1" sqref="C1" xr:uid="{00000000-0002-0000-0000-000000000000}">
      <formula1>$N$6:$N$9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tabSelected="1" workbookViewId="0">
      <selection activeCell="R18" sqref="R18:R19"/>
    </sheetView>
  </sheetViews>
  <sheetFormatPr baseColWidth="10"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6" width="0" hidden="1" customWidth="1"/>
    <col min="7" max="7" width="11.42578125" hidden="1" customWidth="1"/>
    <col min="8" max="9" width="15.7109375" hidden="1" customWidth="1"/>
    <col min="10" max="10" width="11.42578125" hidden="1" customWidth="1"/>
  </cols>
  <sheetData>
    <row r="2" spans="2:19" ht="17.25" customHeight="1" x14ac:dyDescent="0.25">
      <c r="B2" s="372" t="s">
        <v>151</v>
      </c>
      <c r="C2" s="372"/>
      <c r="D2" s="372"/>
      <c r="E2" s="372"/>
      <c r="F2" s="372"/>
      <c r="G2" s="372"/>
      <c r="H2" s="372"/>
      <c r="I2" s="372"/>
      <c r="J2" s="372"/>
      <c r="K2" s="371"/>
      <c r="L2" s="371"/>
      <c r="M2" s="371"/>
      <c r="N2" s="371"/>
      <c r="P2" s="371"/>
      <c r="Q2" s="371"/>
      <c r="R2" s="371"/>
      <c r="S2" s="371"/>
    </row>
    <row r="3" spans="2:19" ht="7.5" customHeight="1" x14ac:dyDescent="0.25"/>
    <row r="4" spans="2:19" x14ac:dyDescent="0.25">
      <c r="C4" s="223" t="s">
        <v>4</v>
      </c>
      <c r="D4" s="223" t="s">
        <v>5</v>
      </c>
      <c r="E4" s="300" t="s">
        <v>152</v>
      </c>
      <c r="H4" s="223" t="s">
        <v>7</v>
      </c>
      <c r="I4" s="223" t="s">
        <v>8</v>
      </c>
      <c r="J4" s="300" t="s">
        <v>152</v>
      </c>
      <c r="K4" s="230"/>
      <c r="L4" s="230"/>
      <c r="M4" s="230"/>
      <c r="N4" s="230"/>
      <c r="P4" s="230"/>
      <c r="Q4" s="230"/>
      <c r="R4" s="230"/>
      <c r="S4" s="230"/>
    </row>
    <row r="5" spans="2:19" x14ac:dyDescent="0.25">
      <c r="B5" s="308" t="s">
        <v>153</v>
      </c>
      <c r="C5" s="309">
        <v>20.498566666666665</v>
      </c>
      <c r="D5" s="309">
        <v>20.463633333333334</v>
      </c>
      <c r="E5" s="310">
        <v>1.7070933965781521E-3</v>
      </c>
      <c r="G5" s="308" t="s">
        <v>153</v>
      </c>
      <c r="H5" s="309">
        <v>20.362458333333333</v>
      </c>
      <c r="I5" s="309">
        <v>21.588016666666672</v>
      </c>
      <c r="J5" s="310">
        <v>-5.6770306983581431E-2</v>
      </c>
    </row>
    <row r="6" spans="2:19" x14ac:dyDescent="0.25">
      <c r="B6" s="308" t="s">
        <v>154</v>
      </c>
      <c r="C6" s="309">
        <v>5.3837333333333346</v>
      </c>
      <c r="D6" s="309">
        <v>5.5919999999999996</v>
      </c>
      <c r="E6" s="310">
        <v>-3.7243681449689703E-2</v>
      </c>
      <c r="G6" s="308" t="s">
        <v>154</v>
      </c>
      <c r="H6" s="309">
        <v>5.247583333333333</v>
      </c>
      <c r="I6" s="309">
        <v>6.1752499999999992</v>
      </c>
      <c r="J6" s="310">
        <v>-0.15022333778659425</v>
      </c>
    </row>
    <row r="7" spans="2:19" x14ac:dyDescent="0.25">
      <c r="B7" s="308" t="s">
        <v>155</v>
      </c>
      <c r="C7" s="309">
        <v>0.19243333333333335</v>
      </c>
      <c r="D7" s="309">
        <v>0.23186666666666667</v>
      </c>
      <c r="E7" s="310">
        <v>-0.17006900517538814</v>
      </c>
      <c r="G7" s="308" t="s">
        <v>155</v>
      </c>
      <c r="H7" s="309">
        <v>0.21461666666666668</v>
      </c>
      <c r="I7" s="309">
        <v>0.3086916666666667</v>
      </c>
      <c r="J7" s="310">
        <v>-0.30475393461652678</v>
      </c>
    </row>
    <row r="8" spans="2:19" hidden="1" x14ac:dyDescent="0.25">
      <c r="C8" s="309">
        <v>0</v>
      </c>
      <c r="D8" s="309">
        <v>0</v>
      </c>
    </row>
    <row r="10" spans="2:19" ht="15.75" x14ac:dyDescent="0.25">
      <c r="B10" s="372" t="s">
        <v>156</v>
      </c>
      <c r="C10" s="372"/>
      <c r="D10" s="372"/>
      <c r="E10" s="372"/>
      <c r="G10" s="388"/>
      <c r="H10" s="388"/>
      <c r="I10" s="388"/>
      <c r="J10" s="388"/>
    </row>
    <row r="11" spans="2:19" ht="8.25" customHeight="1" x14ac:dyDescent="0.25"/>
    <row r="12" spans="2:19" x14ac:dyDescent="0.25">
      <c r="C12" s="223" t="s">
        <v>185</v>
      </c>
      <c r="D12" s="223" t="s">
        <v>186</v>
      </c>
      <c r="E12" s="300" t="s">
        <v>157</v>
      </c>
    </row>
    <row r="13" spans="2:19" x14ac:dyDescent="0.25">
      <c r="B13" s="308" t="s">
        <v>153</v>
      </c>
      <c r="C13" s="309">
        <v>19.863199999999999</v>
      </c>
      <c r="D13" s="309">
        <v>20.515699999999999</v>
      </c>
      <c r="E13" s="309">
        <v>20.602499999999999</v>
      </c>
    </row>
    <row r="14" spans="2:19" x14ac:dyDescent="0.25">
      <c r="B14" s="308" t="s">
        <v>154</v>
      </c>
      <c r="C14" s="309">
        <v>5.3754</v>
      </c>
      <c r="D14" s="309">
        <v>5.1452999999999998</v>
      </c>
      <c r="E14" s="309">
        <v>5.4763999999999999</v>
      </c>
    </row>
    <row r="15" spans="2:19" x14ac:dyDescent="0.25">
      <c r="B15" s="308" t="s">
        <v>155</v>
      </c>
      <c r="C15" s="309">
        <v>0.17879999999999999</v>
      </c>
      <c r="D15" s="309">
        <v>0.19900000000000001</v>
      </c>
      <c r="E15" s="309">
        <v>0.22459999999999999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60"/>
  <sheetViews>
    <sheetView showGridLines="0" zoomScale="90" zoomScaleNormal="90" workbookViewId="0">
      <selection activeCell="A62" sqref="A62:XFD90"/>
    </sheetView>
  </sheetViews>
  <sheetFormatPr baseColWidth="10" defaultColWidth="11.42578125" defaultRowHeight="15" x14ac:dyDescent="0.25"/>
  <cols>
    <col min="1" max="1" width="7.42578125" customWidth="1"/>
    <col min="2" max="2" width="50.42578125" customWidth="1"/>
    <col min="3" max="3" width="18.5703125" bestFit="1" customWidth="1"/>
    <col min="4" max="8" width="12.85546875" customWidth="1"/>
    <col min="9" max="9" width="16.7109375" bestFit="1" customWidth="1"/>
    <col min="10" max="10" width="14" customWidth="1"/>
    <col min="12" max="12" width="50.42578125" hidden="1" customWidth="1"/>
    <col min="13" max="18" width="11.42578125" hidden="1" customWidth="1"/>
    <col min="19" max="19" width="15" hidden="1" customWidth="1"/>
    <col min="20" max="20" width="11.42578125" hidden="1" customWidth="1"/>
  </cols>
  <sheetData>
    <row r="1" spans="2:20" ht="23.25" x14ac:dyDescent="0.35">
      <c r="B1" s="386" t="s">
        <v>158</v>
      </c>
      <c r="C1" s="386"/>
      <c r="D1" s="386"/>
      <c r="E1" s="386"/>
      <c r="F1" s="386"/>
      <c r="G1" s="386"/>
      <c r="H1" s="386"/>
      <c r="I1" s="386"/>
      <c r="J1" s="386"/>
      <c r="L1" s="386" t="s">
        <v>159</v>
      </c>
      <c r="M1" s="386"/>
      <c r="N1" s="386"/>
      <c r="O1" s="386"/>
      <c r="P1" s="386"/>
      <c r="Q1" s="386"/>
      <c r="R1" s="386"/>
      <c r="S1" s="386"/>
      <c r="T1" s="386"/>
    </row>
    <row r="2" spans="2:20" ht="8.1" customHeight="1" x14ac:dyDescent="0.35">
      <c r="B2" s="299"/>
      <c r="C2" s="299"/>
      <c r="D2" s="299"/>
      <c r="E2" s="299"/>
      <c r="F2" s="299"/>
      <c r="G2" s="299"/>
      <c r="H2" s="299"/>
      <c r="I2" s="299"/>
      <c r="J2" s="299"/>
      <c r="L2" s="299"/>
      <c r="M2" s="299"/>
      <c r="N2" s="299"/>
      <c r="O2" s="299"/>
      <c r="P2" s="299"/>
      <c r="Q2" s="299"/>
      <c r="R2" s="299"/>
      <c r="S2" s="299"/>
      <c r="T2" s="299"/>
    </row>
    <row r="3" spans="2:20" ht="15.75" x14ac:dyDescent="0.25">
      <c r="C3" s="389" t="s">
        <v>160</v>
      </c>
      <c r="D3" s="389"/>
      <c r="E3" s="389"/>
      <c r="F3" s="389"/>
      <c r="G3" s="389"/>
      <c r="H3" s="391" t="s">
        <v>161</v>
      </c>
      <c r="I3" s="352"/>
      <c r="J3" s="352"/>
      <c r="M3" s="389" t="s">
        <v>160</v>
      </c>
      <c r="N3" s="389"/>
      <c r="O3" s="389"/>
      <c r="P3" s="389"/>
      <c r="Q3" s="389"/>
      <c r="R3" s="390" t="s">
        <v>161</v>
      </c>
    </row>
    <row r="4" spans="2:20" ht="14.1" customHeight="1" x14ac:dyDescent="0.25">
      <c r="C4" s="353" t="s">
        <v>162</v>
      </c>
      <c r="D4" s="353" t="s">
        <v>163</v>
      </c>
      <c r="E4" s="353" t="s">
        <v>164</v>
      </c>
      <c r="F4" s="353" t="s">
        <v>165</v>
      </c>
      <c r="G4" s="353" t="s">
        <v>166</v>
      </c>
      <c r="H4" s="391"/>
      <c r="I4" s="353" t="s">
        <v>167</v>
      </c>
      <c r="J4" s="353" t="s">
        <v>141</v>
      </c>
      <c r="M4" s="300" t="s">
        <v>162</v>
      </c>
      <c r="N4" s="300" t="s">
        <v>163</v>
      </c>
      <c r="O4" s="300" t="s">
        <v>164</v>
      </c>
      <c r="P4" s="300" t="s">
        <v>165</v>
      </c>
      <c r="Q4" s="300" t="s">
        <v>166</v>
      </c>
      <c r="R4" s="390"/>
      <c r="S4" s="300" t="s">
        <v>167</v>
      </c>
      <c r="T4" s="300" t="s">
        <v>141</v>
      </c>
    </row>
    <row r="5" spans="2:20" ht="15.75" x14ac:dyDescent="0.25">
      <c r="B5" s="301"/>
      <c r="L5" s="301"/>
    </row>
    <row r="6" spans="2:20" ht="15" customHeight="1" x14ac:dyDescent="0.25">
      <c r="B6" s="157" t="s">
        <v>168</v>
      </c>
      <c r="C6" s="302">
        <v>284.91312959784739</v>
      </c>
      <c r="D6" s="302">
        <v>101.31670381550001</v>
      </c>
      <c r="E6" s="302">
        <v>81.451184153300005</v>
      </c>
      <c r="F6" s="302">
        <v>38.7491400927859</v>
      </c>
      <c r="G6" s="302">
        <v>35.126798321900097</v>
      </c>
      <c r="H6" s="302">
        <v>0</v>
      </c>
      <c r="I6" s="302">
        <v>0</v>
      </c>
      <c r="J6" s="302">
        <v>541.55695598133343</v>
      </c>
      <c r="L6" s="157" t="s">
        <v>168</v>
      </c>
      <c r="M6" s="302">
        <v>1282.1879522203185</v>
      </c>
      <c r="N6" s="302">
        <v>444.71716268550006</v>
      </c>
      <c r="O6" s="302">
        <v>280.71291412949995</v>
      </c>
      <c r="P6" s="302">
        <v>134.217758518614</v>
      </c>
      <c r="Q6" s="302">
        <v>137.800439207843</v>
      </c>
      <c r="R6" s="302"/>
      <c r="S6" s="302"/>
      <c r="T6" s="302">
        <v>2279.6999999999998</v>
      </c>
    </row>
    <row r="7" spans="2:20" ht="17.100000000000001" customHeight="1" x14ac:dyDescent="0.25">
      <c r="B7" s="354"/>
      <c r="L7" s="301"/>
    </row>
    <row r="8" spans="2:20" ht="15" customHeight="1" x14ac:dyDescent="0.25">
      <c r="B8" s="157" t="s">
        <v>169</v>
      </c>
      <c r="C8" s="303">
        <v>17303.894</v>
      </c>
      <c r="D8" s="303">
        <v>16248.692999999999</v>
      </c>
      <c r="E8" s="303">
        <v>4430.0050000000001</v>
      </c>
      <c r="F8" s="303">
        <v>2606.9699999999998</v>
      </c>
      <c r="G8" s="303">
        <v>2910.9830000000002</v>
      </c>
      <c r="H8" s="303">
        <v>2962.8049999999998</v>
      </c>
      <c r="I8" s="303">
        <v>-398.791</v>
      </c>
      <c r="J8" s="303">
        <v>46064.559000000001</v>
      </c>
      <c r="L8" s="157" t="s">
        <v>169</v>
      </c>
      <c r="M8" s="344">
        <v>74846.427406226081</v>
      </c>
      <c r="N8" s="344">
        <v>64829.160110835059</v>
      </c>
      <c r="O8" s="344">
        <v>14311.271261524484</v>
      </c>
      <c r="P8" s="344">
        <v>8323.7318023716307</v>
      </c>
      <c r="Q8" s="344">
        <v>11331.832823871257</v>
      </c>
      <c r="R8" s="344">
        <v>11310.221536708634</v>
      </c>
      <c r="S8" s="344">
        <v>-1586.2683678417814</v>
      </c>
      <c r="T8" s="344">
        <v>183366.37657369536</v>
      </c>
    </row>
    <row r="9" spans="2:20" ht="15" customHeight="1" x14ac:dyDescent="0.25">
      <c r="B9" s="340" t="s">
        <v>170</v>
      </c>
      <c r="C9" s="132">
        <v>-235.96700000000001</v>
      </c>
      <c r="D9" s="132">
        <v>0</v>
      </c>
      <c r="E9" s="132">
        <v>-23.03</v>
      </c>
      <c r="F9" s="132">
        <v>0</v>
      </c>
      <c r="G9" s="132">
        <v>-1.4910000000000001</v>
      </c>
      <c r="H9" s="132">
        <v>-138.30199999999999</v>
      </c>
      <c r="I9" s="132">
        <v>398.791</v>
      </c>
      <c r="J9" s="132">
        <v>0</v>
      </c>
      <c r="L9" s="340" t="s">
        <v>170</v>
      </c>
      <c r="M9" s="345">
        <v>-1030.6592472099999</v>
      </c>
      <c r="N9" s="345">
        <v>0</v>
      </c>
      <c r="O9" s="345">
        <v>-82.112543363307481</v>
      </c>
      <c r="P9" s="345">
        <v>0</v>
      </c>
      <c r="Q9" s="345">
        <v>-6.8929086628669465</v>
      </c>
      <c r="R9" s="345">
        <v>-466.60366860560703</v>
      </c>
      <c r="S9" s="345">
        <v>1586.2683678417814</v>
      </c>
      <c r="T9" s="345">
        <v>2.9103830456733704E-14</v>
      </c>
    </row>
    <row r="10" spans="2:20" ht="15" customHeight="1" x14ac:dyDescent="0.25">
      <c r="B10" s="157" t="s">
        <v>171</v>
      </c>
      <c r="C10" s="303">
        <v>17067.927</v>
      </c>
      <c r="D10" s="303">
        <v>16248.692999999999</v>
      </c>
      <c r="E10" s="303">
        <v>4406.9750000000004</v>
      </c>
      <c r="F10" s="303">
        <v>2606.9699999999998</v>
      </c>
      <c r="G10" s="303">
        <v>2909.4920000000002</v>
      </c>
      <c r="H10" s="303">
        <v>2824.502</v>
      </c>
      <c r="I10" s="303">
        <v>0</v>
      </c>
      <c r="J10" s="303">
        <v>46064.559000000001</v>
      </c>
      <c r="L10" s="157" t="s">
        <v>171</v>
      </c>
      <c r="M10" s="344">
        <v>73815.768159016094</v>
      </c>
      <c r="N10" s="344">
        <v>64829.160110835059</v>
      </c>
      <c r="O10" s="344">
        <v>14229.158718161178</v>
      </c>
      <c r="P10" s="344">
        <v>8323.7318023716307</v>
      </c>
      <c r="Q10" s="344">
        <v>11324.93991520839</v>
      </c>
      <c r="R10" s="344">
        <v>10843.617868103027</v>
      </c>
      <c r="S10" s="344">
        <v>0</v>
      </c>
      <c r="T10" s="344">
        <v>183366.37657369536</v>
      </c>
    </row>
    <row r="11" spans="2:20" ht="15" customHeight="1" x14ac:dyDescent="0.25">
      <c r="B11" s="340" t="s">
        <v>66</v>
      </c>
      <c r="C11" s="132">
        <v>3137.7869999999998</v>
      </c>
      <c r="D11" s="132">
        <v>1757.72</v>
      </c>
      <c r="E11" s="132">
        <v>836.11</v>
      </c>
      <c r="F11" s="132">
        <v>384.38799999999998</v>
      </c>
      <c r="G11" s="132">
        <v>246.08600000000001</v>
      </c>
      <c r="H11" s="132">
        <v>-80.037000000000006</v>
      </c>
      <c r="I11" s="132">
        <v>0</v>
      </c>
      <c r="J11" s="132">
        <v>6282.0529999999999</v>
      </c>
      <c r="L11" s="340" t="s">
        <v>66</v>
      </c>
      <c r="M11" s="345">
        <v>15965.865167246518</v>
      </c>
      <c r="N11" s="345">
        <v>6790.2867278025724</v>
      </c>
      <c r="O11" s="345">
        <v>2062.316842996755</v>
      </c>
      <c r="P11" s="345">
        <v>625.25714942666548</v>
      </c>
      <c r="Q11" s="345">
        <v>927.33898542100462</v>
      </c>
      <c r="R11" s="345">
        <v>-1010.1324690135555</v>
      </c>
      <c r="S11" s="345">
        <v>0</v>
      </c>
      <c r="T11" s="345">
        <v>25360.93240387996</v>
      </c>
    </row>
    <row r="12" spans="2:20" ht="15" customHeight="1" x14ac:dyDescent="0.25">
      <c r="B12" s="157" t="s">
        <v>76</v>
      </c>
      <c r="C12" s="303">
        <v>3885.9259999999999</v>
      </c>
      <c r="D12" s="303">
        <v>2354.3490000000002</v>
      </c>
      <c r="E12" s="303">
        <v>1124.0640000000001</v>
      </c>
      <c r="F12" s="303">
        <v>549.601</v>
      </c>
      <c r="G12" s="303">
        <v>503.30399999999997</v>
      </c>
      <c r="H12" s="303">
        <v>110.232</v>
      </c>
      <c r="I12" s="303">
        <v>0</v>
      </c>
      <c r="J12" s="303">
        <v>8527.4750000000004</v>
      </c>
      <c r="L12" s="157" t="s">
        <v>76</v>
      </c>
      <c r="M12" s="344" t="e">
        <f>+'[3]Comparativo Acumulado'!#REF!/1000</f>
        <v>#REF!</v>
      </c>
      <c r="N12" s="344" t="e">
        <f>+'[3]Comparativo Acumulado'!#REF!/1000</f>
        <v>#REF!</v>
      </c>
      <c r="O12" s="344" t="e">
        <f>+'[3]Comparativo Acumulado'!#REF!/1000</f>
        <v>#REF!</v>
      </c>
      <c r="P12" s="344" t="e">
        <f>+'[3]Comparativo Acumulado'!#REF!/1000</f>
        <v>#REF!</v>
      </c>
      <c r="Q12" s="344" t="e">
        <f>+'[3]Comparativo Acumulado'!#REF!/1000</f>
        <v>#REF!</v>
      </c>
      <c r="R12" s="344" t="e">
        <f>+'[3]Comparativo Acumulado'!#REF!/1000</f>
        <v>#REF!</v>
      </c>
      <c r="S12" s="344" t="e">
        <f>+'[3]Comparativo Acumulado'!#REF!/1000</f>
        <v>#REF!</v>
      </c>
      <c r="T12" s="344" t="e">
        <f>+'[3]Comparativo Acumulado'!#REF!/1000</f>
        <v>#REF!</v>
      </c>
    </row>
    <row r="13" spans="2:20" ht="15" customHeight="1" x14ac:dyDescent="0.25">
      <c r="B13" s="304" t="s">
        <v>172</v>
      </c>
      <c r="C13" s="305">
        <v>0.22767416335914725</v>
      </c>
      <c r="D13" s="305">
        <v>0.14489466937433063</v>
      </c>
      <c r="E13" s="305">
        <v>0.25506475530267358</v>
      </c>
      <c r="F13" s="305">
        <v>0.21081984065792858</v>
      </c>
      <c r="G13" s="305">
        <v>0.1729868994312409</v>
      </c>
      <c r="H13" s="305">
        <v>3.9027056805058025E-2</v>
      </c>
      <c r="I13" s="305">
        <v>0</v>
      </c>
      <c r="J13" s="305">
        <v>0.18512008331611293</v>
      </c>
      <c r="L13" s="304" t="s">
        <v>172</v>
      </c>
      <c r="M13" s="305" t="e">
        <f>+M12/M10</f>
        <v>#REF!</v>
      </c>
      <c r="N13" s="305" t="e">
        <f t="shared" ref="N13:R13" si="0">+N12/N10</f>
        <v>#REF!</v>
      </c>
      <c r="O13" s="305" t="e">
        <f t="shared" si="0"/>
        <v>#REF!</v>
      </c>
      <c r="P13" s="305" t="e">
        <f t="shared" si="0"/>
        <v>#REF!</v>
      </c>
      <c r="Q13" s="305" t="e">
        <f t="shared" si="0"/>
        <v>#REF!</v>
      </c>
      <c r="R13" s="305" t="e">
        <f t="shared" si="0"/>
        <v>#REF!</v>
      </c>
      <c r="S13" s="305"/>
      <c r="T13" s="305" t="e">
        <f t="shared" ref="T13" si="1">+T12/T10</f>
        <v>#REF!</v>
      </c>
    </row>
    <row r="14" spans="2:20" ht="15" customHeight="1" x14ac:dyDescent="0.25">
      <c r="B14" s="340" t="s">
        <v>173</v>
      </c>
      <c r="C14" s="132">
        <v>0</v>
      </c>
      <c r="D14" s="132">
        <v>2.5790000000000002</v>
      </c>
      <c r="E14" s="132">
        <v>5.55</v>
      </c>
      <c r="F14" s="132">
        <v>0</v>
      </c>
      <c r="G14" s="132">
        <v>2.6739999999999999</v>
      </c>
      <c r="H14" s="132">
        <v>2.875</v>
      </c>
      <c r="I14" s="132">
        <v>0</v>
      </c>
      <c r="J14" s="132">
        <v>13.678000000000001</v>
      </c>
      <c r="L14" s="340" t="s">
        <v>173</v>
      </c>
      <c r="M14" s="345">
        <v>-95.124908459999943</v>
      </c>
      <c r="N14" s="345">
        <v>292.50539258942797</v>
      </c>
      <c r="O14" s="345">
        <v>26.518732218441002</v>
      </c>
      <c r="P14" s="345">
        <v>134.59959632529001</v>
      </c>
      <c r="Q14" s="345">
        <v>110.04003449854301</v>
      </c>
      <c r="R14" s="345">
        <v>75.647664527827985</v>
      </c>
      <c r="S14" s="345">
        <v>0</v>
      </c>
      <c r="T14" s="345">
        <v>544.18651169953012</v>
      </c>
    </row>
    <row r="15" spans="2:20" ht="15" customHeight="1" x14ac:dyDescent="0.25">
      <c r="B15" s="340" t="s">
        <v>174</v>
      </c>
      <c r="C15" s="132">
        <v>748.13900000000001</v>
      </c>
      <c r="D15" s="132">
        <v>594.04999999999995</v>
      </c>
      <c r="E15" s="132">
        <v>282.404</v>
      </c>
      <c r="F15" s="132">
        <v>165.21299999999999</v>
      </c>
      <c r="G15" s="132">
        <v>254.54499999999999</v>
      </c>
      <c r="H15" s="132">
        <v>187.39400000000001</v>
      </c>
      <c r="I15" s="132">
        <v>0</v>
      </c>
      <c r="J15" s="132">
        <v>2231.7429999999999</v>
      </c>
      <c r="L15" s="340" t="s">
        <v>174</v>
      </c>
      <c r="M15" s="345">
        <v>2984.040126486535</v>
      </c>
      <c r="N15" s="345">
        <v>2393.1576099840709</v>
      </c>
      <c r="O15" s="345">
        <v>1144.9932324660476</v>
      </c>
      <c r="P15" s="345">
        <v>630.66554430651991</v>
      </c>
      <c r="Q15" s="345">
        <v>1014.6201146329556</v>
      </c>
      <c r="R15" s="345">
        <v>1332.9383160924519</v>
      </c>
      <c r="S15" s="345">
        <v>0</v>
      </c>
      <c r="T15" s="345">
        <v>9500.4149439685825</v>
      </c>
    </row>
    <row r="16" spans="2:20" ht="15" customHeight="1" x14ac:dyDescent="0.25">
      <c r="B16" s="340" t="s">
        <v>175</v>
      </c>
      <c r="C16" s="132">
        <v>484.51299999999998</v>
      </c>
      <c r="D16" s="132">
        <v>6.899</v>
      </c>
      <c r="E16" s="132">
        <v>-147.066</v>
      </c>
      <c r="F16" s="132">
        <v>-20.9</v>
      </c>
      <c r="G16" s="132">
        <v>13.326000000000001</v>
      </c>
      <c r="H16" s="132">
        <v>38.784999999999997</v>
      </c>
      <c r="I16" s="132">
        <v>0</v>
      </c>
      <c r="J16" s="132">
        <v>375.55700000000002</v>
      </c>
      <c r="L16" s="340" t="s">
        <v>175</v>
      </c>
      <c r="M16" s="345">
        <v>2244.9185780599992</v>
      </c>
      <c r="N16" s="345">
        <v>25.862734224003002</v>
      </c>
      <c r="O16" s="345">
        <v>2106.0118941847227</v>
      </c>
      <c r="P16" s="345">
        <v>12.460630571460067</v>
      </c>
      <c r="Q16" s="345">
        <v>80.59573196117401</v>
      </c>
      <c r="R16" s="345">
        <v>78.959050291563003</v>
      </c>
      <c r="S16" s="345">
        <v>0</v>
      </c>
      <c r="T16" s="345">
        <v>4548.8086192929222</v>
      </c>
    </row>
    <row r="17" spans="2:20" ht="15" customHeight="1" x14ac:dyDescent="0.25">
      <c r="B17" s="340" t="s">
        <v>176</v>
      </c>
      <c r="C17" s="132">
        <v>1189.443</v>
      </c>
      <c r="D17" s="132">
        <v>176.97200000000001</v>
      </c>
      <c r="E17" s="132">
        <v>-194.61699999999999</v>
      </c>
      <c r="F17" s="132">
        <v>45.707999999999998</v>
      </c>
      <c r="G17" s="132">
        <v>32.213999999999999</v>
      </c>
      <c r="H17" s="132">
        <v>46.249000000000002</v>
      </c>
      <c r="I17" s="132">
        <v>0</v>
      </c>
      <c r="J17" s="132">
        <v>1295.9690000000001</v>
      </c>
      <c r="L17" s="340" t="s">
        <v>176</v>
      </c>
      <c r="M17" s="345">
        <v>4084.5215705383985</v>
      </c>
      <c r="N17" s="345">
        <v>712.64299220885096</v>
      </c>
      <c r="O17" s="345">
        <v>2610.3764052948095</v>
      </c>
      <c r="P17" s="345">
        <v>142.65248007860001</v>
      </c>
      <c r="Q17" s="345">
        <v>190.95171685592149</v>
      </c>
      <c r="R17" s="345">
        <v>100.65442734531099</v>
      </c>
      <c r="S17" s="345">
        <v>0</v>
      </c>
      <c r="T17" s="345">
        <v>7841.7995923218914</v>
      </c>
    </row>
    <row r="18" spans="2:20" ht="15" customHeight="1" x14ac:dyDescent="0.25">
      <c r="B18" s="340" t="s">
        <v>177</v>
      </c>
      <c r="C18" s="132">
        <v>79.933000000000007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79.933000000000007</v>
      </c>
      <c r="L18" s="340" t="s">
        <v>177</v>
      </c>
      <c r="M18" s="345">
        <v>-10.762881230891011</v>
      </c>
      <c r="N18" s="345">
        <v>15.219007483890001</v>
      </c>
      <c r="O18" s="345">
        <v>0</v>
      </c>
      <c r="P18" s="345">
        <v>0</v>
      </c>
      <c r="Q18" s="345">
        <v>0</v>
      </c>
      <c r="R18" s="345">
        <v>0</v>
      </c>
      <c r="S18" s="345">
        <v>0</v>
      </c>
      <c r="T18" s="345">
        <v>4.4561262529989909</v>
      </c>
    </row>
    <row r="19" spans="2:20" ht="15" customHeight="1" x14ac:dyDescent="0.25">
      <c r="B19" s="340" t="s">
        <v>178</v>
      </c>
      <c r="C19" s="132">
        <v>2553.15</v>
      </c>
      <c r="D19" s="132">
        <v>1547.287</v>
      </c>
      <c r="E19" s="132">
        <v>883.66099999999994</v>
      </c>
      <c r="F19" s="132">
        <v>317.779</v>
      </c>
      <c r="G19" s="132">
        <v>227.19800000000001</v>
      </c>
      <c r="H19" s="132">
        <v>-87.501000000000005</v>
      </c>
      <c r="I19" s="132">
        <v>0</v>
      </c>
      <c r="J19" s="132">
        <v>5441.5739999999996</v>
      </c>
      <c r="L19" s="340" t="s">
        <v>178</v>
      </c>
      <c r="M19" s="345">
        <v>14115.499293537236</v>
      </c>
      <c r="N19" s="345">
        <v>6118.7254773016148</v>
      </c>
      <c r="O19" s="345">
        <v>1557.9523306860006</v>
      </c>
      <c r="P19" s="345">
        <v>495.06529992118709</v>
      </c>
      <c r="Q19" s="345">
        <v>816.98300052625689</v>
      </c>
      <c r="R19" s="345">
        <v>-1031.8278460673046</v>
      </c>
      <c r="S19" s="345">
        <v>0</v>
      </c>
      <c r="T19" s="345">
        <v>22072.397555904987</v>
      </c>
    </row>
    <row r="20" spans="2:20" ht="13.5" customHeight="1" x14ac:dyDescent="0.25">
      <c r="B20" s="355"/>
      <c r="L20" s="306"/>
    </row>
    <row r="21" spans="2:20" ht="15" customHeight="1" x14ac:dyDescent="0.25">
      <c r="B21" s="157" t="s">
        <v>179</v>
      </c>
      <c r="C21" s="303">
        <v>77750.175000000003</v>
      </c>
      <c r="D21" s="303">
        <v>106544.38400000001</v>
      </c>
      <c r="E21" s="303">
        <v>40970.599000000002</v>
      </c>
      <c r="F21" s="303">
        <v>10923.392</v>
      </c>
      <c r="G21" s="303">
        <v>21289.096000000001</v>
      </c>
      <c r="H21" s="303">
        <v>12843.653</v>
      </c>
      <c r="I21" s="303">
        <v>-10029.703</v>
      </c>
      <c r="J21" s="303">
        <v>260291.598</v>
      </c>
      <c r="L21" s="157" t="s">
        <v>179</v>
      </c>
      <c r="M21" s="344">
        <v>83689.098966378282</v>
      </c>
      <c r="N21" s="344">
        <v>103380.07823375157</v>
      </c>
      <c r="O21" s="344">
        <v>38528.155131688298</v>
      </c>
      <c r="P21" s="344">
        <v>10628.873138624471</v>
      </c>
      <c r="Q21" s="344">
        <v>23182.030072422676</v>
      </c>
      <c r="R21" s="344">
        <v>12956.885336574302</v>
      </c>
      <c r="S21" s="344">
        <v>-14338.202345041293</v>
      </c>
      <c r="T21" s="344">
        <v>258026.91853439831</v>
      </c>
    </row>
    <row r="22" spans="2:20" ht="15" customHeight="1" x14ac:dyDescent="0.25">
      <c r="B22" s="340" t="s">
        <v>180</v>
      </c>
      <c r="C22" s="132">
        <v>7605.277</v>
      </c>
      <c r="D22" s="132">
        <v>629.47199999999998</v>
      </c>
      <c r="E22" s="132">
        <v>0</v>
      </c>
      <c r="F22" s="132">
        <v>438.36700000000002</v>
      </c>
      <c r="G22" s="132">
        <v>0</v>
      </c>
      <c r="H22" s="132">
        <v>0</v>
      </c>
      <c r="I22" s="132">
        <v>0</v>
      </c>
      <c r="J22" s="132">
        <v>8673.116</v>
      </c>
      <c r="L22" s="340" t="s">
        <v>180</v>
      </c>
      <c r="M22" s="345">
        <v>7535.1965977783511</v>
      </c>
      <c r="N22" s="345">
        <v>650.14968744006103</v>
      </c>
      <c r="O22" s="345">
        <v>0</v>
      </c>
      <c r="P22" s="345">
        <v>428.51539714575</v>
      </c>
      <c r="Q22" s="345">
        <v>0</v>
      </c>
      <c r="R22" s="345">
        <v>0</v>
      </c>
      <c r="S22" s="345">
        <v>0</v>
      </c>
      <c r="T22" s="345">
        <v>8613.8616823641623</v>
      </c>
    </row>
    <row r="23" spans="2:20" ht="15" customHeight="1" x14ac:dyDescent="0.25">
      <c r="B23" s="340" t="s">
        <v>181</v>
      </c>
      <c r="C23" s="132">
        <v>47687.24</v>
      </c>
      <c r="D23" s="132">
        <v>40848.843000000001</v>
      </c>
      <c r="E23" s="132">
        <v>13842.576999999999</v>
      </c>
      <c r="F23" s="132">
        <v>1726.413</v>
      </c>
      <c r="G23" s="132">
        <v>5637.3609999999999</v>
      </c>
      <c r="H23" s="132">
        <v>3981.84</v>
      </c>
      <c r="I23" s="132">
        <v>-5889.14</v>
      </c>
      <c r="J23" s="132">
        <v>107835.13400000001</v>
      </c>
      <c r="L23" s="340" t="s">
        <v>181</v>
      </c>
      <c r="M23" s="345">
        <v>53039.938702637977</v>
      </c>
      <c r="N23" s="345">
        <v>36592.435842531195</v>
      </c>
      <c r="O23" s="345">
        <v>12665.971655556183</v>
      </c>
      <c r="P23" s="345">
        <v>1824.3993276594699</v>
      </c>
      <c r="Q23" s="345">
        <v>5645.6172701383821</v>
      </c>
      <c r="R23" s="345">
        <v>3779.1686752708151</v>
      </c>
      <c r="S23" s="345">
        <v>-5657.7121544045522</v>
      </c>
      <c r="T23" s="345">
        <v>107889.81931938948</v>
      </c>
    </row>
    <row r="24" spans="2:20" ht="15" customHeight="1" x14ac:dyDescent="0.25">
      <c r="B24" s="340" t="s">
        <v>182</v>
      </c>
      <c r="C24" s="132">
        <v>1068.171</v>
      </c>
      <c r="D24" s="132">
        <v>158.49600000000001</v>
      </c>
      <c r="E24" s="132">
        <v>148.40199999999999</v>
      </c>
      <c r="F24" s="132">
        <v>93.024000000000001</v>
      </c>
      <c r="G24" s="132">
        <v>37.659999999999997</v>
      </c>
      <c r="H24" s="132">
        <v>88.721000000000004</v>
      </c>
      <c r="I24" s="132">
        <v>0</v>
      </c>
      <c r="J24" s="132">
        <v>1594.4739999999999</v>
      </c>
      <c r="L24" s="340" t="s">
        <v>182</v>
      </c>
      <c r="M24" s="345">
        <v>3331.8557899500775</v>
      </c>
      <c r="N24" s="345">
        <v>1859.8145553186498</v>
      </c>
      <c r="O24" s="345">
        <v>571.91471792646803</v>
      </c>
      <c r="P24" s="345">
        <v>440.57769251873992</v>
      </c>
      <c r="Q24" s="345">
        <v>618.69700085380202</v>
      </c>
      <c r="R24" s="345">
        <v>352.77777570584192</v>
      </c>
      <c r="S24" s="345">
        <v>0</v>
      </c>
      <c r="T24" s="345">
        <v>7175.6375322735794</v>
      </c>
    </row>
    <row r="25" spans="2:20" ht="5.0999999999999996" customHeight="1" x14ac:dyDescent="0.25">
      <c r="B25" s="307"/>
      <c r="L25" s="307"/>
    </row>
    <row r="26" spans="2:20" ht="15.6" customHeight="1" x14ac:dyDescent="0.25">
      <c r="B26" s="112" t="s">
        <v>183</v>
      </c>
      <c r="L26" s="112" t="s">
        <v>183</v>
      </c>
    </row>
    <row r="28" spans="2:20" x14ac:dyDescent="0.25">
      <c r="C28" s="29"/>
      <c r="D28" s="29"/>
      <c r="E28" s="29"/>
      <c r="F28" s="29"/>
      <c r="G28" s="29"/>
      <c r="H28" s="29"/>
      <c r="I28" s="29"/>
      <c r="J28" s="29"/>
      <c r="M28" s="29"/>
      <c r="N28" s="29"/>
      <c r="O28" s="29"/>
      <c r="P28" s="29"/>
      <c r="Q28" s="29"/>
      <c r="R28" s="29"/>
      <c r="S28" s="29"/>
      <c r="T28" s="29"/>
    </row>
    <row r="29" spans="2:20" x14ac:dyDescent="0.25">
      <c r="C29" s="26"/>
      <c r="D29" s="26"/>
      <c r="E29" s="26"/>
      <c r="F29" s="26"/>
      <c r="G29" s="26"/>
      <c r="H29" s="26"/>
      <c r="I29" s="26"/>
      <c r="J29" s="26"/>
      <c r="M29" s="26"/>
      <c r="N29" s="26"/>
      <c r="O29" s="26"/>
      <c r="P29" s="26"/>
      <c r="Q29" s="26"/>
      <c r="R29" s="26"/>
      <c r="S29" s="26"/>
      <c r="T29" s="26"/>
    </row>
    <row r="31" spans="2:20" ht="23.25" x14ac:dyDescent="0.35">
      <c r="B31" s="386" t="s">
        <v>184</v>
      </c>
      <c r="C31" s="386"/>
      <c r="D31" s="386"/>
      <c r="E31" s="386"/>
      <c r="F31" s="386"/>
      <c r="G31" s="386"/>
      <c r="H31" s="386"/>
      <c r="I31" s="386"/>
      <c r="J31" s="386"/>
      <c r="L31" s="386" t="s">
        <v>159</v>
      </c>
      <c r="M31" s="386"/>
      <c r="N31" s="386"/>
      <c r="O31" s="386"/>
      <c r="P31" s="386"/>
      <c r="Q31" s="386"/>
      <c r="R31" s="386"/>
      <c r="S31" s="386"/>
      <c r="T31" s="386"/>
    </row>
    <row r="32" spans="2:20" ht="10.5" customHeight="1" x14ac:dyDescent="0.35">
      <c r="B32" s="299"/>
      <c r="C32" s="299"/>
      <c r="D32" s="299"/>
      <c r="E32" s="299"/>
      <c r="F32" s="299"/>
      <c r="G32" s="299"/>
      <c r="H32" s="299"/>
      <c r="I32" s="299"/>
      <c r="J32" s="299"/>
      <c r="L32" s="299"/>
      <c r="M32" s="299"/>
      <c r="N32" s="299"/>
      <c r="O32" s="299"/>
      <c r="P32" s="299"/>
      <c r="Q32" s="299"/>
      <c r="R32" s="299"/>
      <c r="S32" s="299"/>
      <c r="T32" s="299"/>
    </row>
    <row r="33" spans="2:20" ht="15.75" customHeight="1" x14ac:dyDescent="0.25">
      <c r="C33" s="389" t="s">
        <v>160</v>
      </c>
      <c r="D33" s="389"/>
      <c r="E33" s="389"/>
      <c r="F33" s="389"/>
      <c r="G33" s="389"/>
      <c r="H33" s="391" t="s">
        <v>161</v>
      </c>
      <c r="I33" s="352"/>
      <c r="J33" s="352"/>
      <c r="M33" s="389" t="s">
        <v>160</v>
      </c>
      <c r="N33" s="389"/>
      <c r="O33" s="389"/>
      <c r="P33" s="389"/>
      <c r="Q33" s="389"/>
      <c r="R33" s="390" t="s">
        <v>161</v>
      </c>
    </row>
    <row r="34" spans="2:20" ht="15.75" x14ac:dyDescent="0.25">
      <c r="C34" s="353" t="s">
        <v>162</v>
      </c>
      <c r="D34" s="353" t="s">
        <v>163</v>
      </c>
      <c r="E34" s="353" t="s">
        <v>164</v>
      </c>
      <c r="F34" s="353" t="s">
        <v>165</v>
      </c>
      <c r="G34" s="353" t="s">
        <v>166</v>
      </c>
      <c r="H34" s="391"/>
      <c r="I34" s="353" t="s">
        <v>167</v>
      </c>
      <c r="J34" s="353" t="s">
        <v>141</v>
      </c>
      <c r="M34" s="300" t="s">
        <v>162</v>
      </c>
      <c r="N34" s="300" t="s">
        <v>163</v>
      </c>
      <c r="O34" s="300" t="s">
        <v>164</v>
      </c>
      <c r="P34" s="300" t="s">
        <v>165</v>
      </c>
      <c r="Q34" s="300" t="s">
        <v>166</v>
      </c>
      <c r="R34" s="390"/>
      <c r="S34" s="300" t="s">
        <v>167</v>
      </c>
      <c r="T34" s="300" t="s">
        <v>141</v>
      </c>
    </row>
    <row r="35" spans="2:20" ht="15.75" x14ac:dyDescent="0.25">
      <c r="B35" s="301"/>
      <c r="L35" s="301"/>
    </row>
    <row r="36" spans="2:20" x14ac:dyDescent="0.25">
      <c r="B36" s="157" t="s">
        <v>168</v>
      </c>
      <c r="C36" s="302">
        <v>277.31679856901286</v>
      </c>
      <c r="D36" s="302">
        <v>100.38198570000003</v>
      </c>
      <c r="E36" s="302">
        <v>72.377338625499988</v>
      </c>
      <c r="F36" s="302">
        <v>30.332907942702899</v>
      </c>
      <c r="G36" s="302">
        <v>33.646660465247102</v>
      </c>
      <c r="H36" s="302">
        <v>0</v>
      </c>
      <c r="I36" s="302">
        <v>0</v>
      </c>
      <c r="J36" s="302">
        <v>514.05569130246283</v>
      </c>
      <c r="L36" s="157" t="s">
        <v>168</v>
      </c>
      <c r="M36" s="302">
        <v>1282.1879522203185</v>
      </c>
      <c r="N36" s="302">
        <v>444.71716268550006</v>
      </c>
      <c r="O36" s="302">
        <v>280.71291412949995</v>
      </c>
      <c r="P36" s="302">
        <v>134.217758518614</v>
      </c>
      <c r="Q36" s="302">
        <v>137.800439207843</v>
      </c>
      <c r="R36" s="302"/>
      <c r="S36" s="302"/>
      <c r="T36" s="302">
        <v>2279.6999999999998</v>
      </c>
    </row>
    <row r="37" spans="2:20" ht="9.75" customHeight="1" x14ac:dyDescent="0.25">
      <c r="B37" s="354"/>
      <c r="L37" s="301"/>
    </row>
    <row r="38" spans="2:20" x14ac:dyDescent="0.25">
      <c r="B38" s="157" t="s">
        <v>169</v>
      </c>
      <c r="C38" s="303">
        <v>15705.293678151211</v>
      </c>
      <c r="D38" s="303">
        <v>14174.292789449702</v>
      </c>
      <c r="E38" s="303">
        <v>4031.2062901005925</v>
      </c>
      <c r="F38" s="303">
        <v>1645.05920617622</v>
      </c>
      <c r="G38" s="303">
        <v>2775.39026715201</v>
      </c>
      <c r="H38" s="303">
        <v>2502.2236575974648</v>
      </c>
      <c r="I38" s="303">
        <v>-358.93395531011595</v>
      </c>
      <c r="J38" s="303">
        <v>40474.531933317077</v>
      </c>
      <c r="L38" s="157" t="s">
        <v>169</v>
      </c>
      <c r="M38" s="344">
        <v>74846.427406226081</v>
      </c>
      <c r="N38" s="344">
        <v>64829.160110835059</v>
      </c>
      <c r="O38" s="344">
        <v>14311.271261524484</v>
      </c>
      <c r="P38" s="344">
        <v>8323.7318023716307</v>
      </c>
      <c r="Q38" s="344">
        <v>11331.832823871257</v>
      </c>
      <c r="R38" s="344">
        <v>11310.221536708634</v>
      </c>
      <c r="S38" s="344">
        <v>-1586.2683678417814</v>
      </c>
      <c r="T38" s="344">
        <v>183366.37657369536</v>
      </c>
    </row>
    <row r="39" spans="2:20" x14ac:dyDescent="0.25">
      <c r="B39" s="340" t="s">
        <v>170</v>
      </c>
      <c r="C39" s="132">
        <v>-221.6740921</v>
      </c>
      <c r="D39" s="132">
        <v>0</v>
      </c>
      <c r="E39" s="132">
        <v>-25.340897012484</v>
      </c>
      <c r="F39" s="132">
        <v>0</v>
      </c>
      <c r="G39" s="132">
        <v>-1.7422717837468409</v>
      </c>
      <c r="H39" s="132">
        <v>-110.1766944138851</v>
      </c>
      <c r="I39" s="132">
        <v>358.93395531011595</v>
      </c>
      <c r="J39" s="132">
        <v>-3.637978807091713E-15</v>
      </c>
      <c r="L39" s="340" t="s">
        <v>170</v>
      </c>
      <c r="M39" s="345">
        <v>-1030.6592472099999</v>
      </c>
      <c r="N39" s="345">
        <v>0</v>
      </c>
      <c r="O39" s="345">
        <v>-82.112543363307481</v>
      </c>
      <c r="P39" s="345">
        <v>0</v>
      </c>
      <c r="Q39" s="345">
        <v>-6.8929086628669465</v>
      </c>
      <c r="R39" s="345">
        <v>-466.60366860560703</v>
      </c>
      <c r="S39" s="345">
        <v>1586.2683678417814</v>
      </c>
      <c r="T39" s="345">
        <v>2.9103830456733704E-14</v>
      </c>
    </row>
    <row r="40" spans="2:20" ht="21.6" customHeight="1" x14ac:dyDescent="0.25">
      <c r="B40" s="157" t="s">
        <v>171</v>
      </c>
      <c r="C40" s="303">
        <v>15483.619586051211</v>
      </c>
      <c r="D40" s="303">
        <v>14174.292789449702</v>
      </c>
      <c r="E40" s="303">
        <v>4005.8653930881087</v>
      </c>
      <c r="F40" s="303">
        <v>1645.05920617622</v>
      </c>
      <c r="G40" s="303">
        <v>2773.6479953682633</v>
      </c>
      <c r="H40" s="303">
        <v>2392.0469631835799</v>
      </c>
      <c r="I40" s="303">
        <v>0</v>
      </c>
      <c r="J40" s="303">
        <v>40474.531933317077</v>
      </c>
      <c r="L40" s="157" t="s">
        <v>171</v>
      </c>
      <c r="M40" s="344">
        <v>73815.768159016094</v>
      </c>
      <c r="N40" s="344">
        <v>64829.160110835059</v>
      </c>
      <c r="O40" s="344">
        <v>14229.158718161178</v>
      </c>
      <c r="P40" s="344">
        <v>8323.7318023716307</v>
      </c>
      <c r="Q40" s="344">
        <v>11324.93991520839</v>
      </c>
      <c r="R40" s="344">
        <v>10843.617868103027</v>
      </c>
      <c r="S40" s="344">
        <v>0</v>
      </c>
      <c r="T40" s="344">
        <v>183366.37657369536</v>
      </c>
    </row>
    <row r="41" spans="2:20" x14ac:dyDescent="0.25">
      <c r="B41" s="340" t="s">
        <v>66</v>
      </c>
      <c r="C41" s="132">
        <v>3001.2916175799992</v>
      </c>
      <c r="D41" s="132">
        <v>1339.319939438258</v>
      </c>
      <c r="E41" s="132">
        <v>675.42618215653192</v>
      </c>
      <c r="F41" s="132">
        <v>159.13445800590841</v>
      </c>
      <c r="G41" s="132">
        <v>241.46169676042567</v>
      </c>
      <c r="H41" s="132">
        <v>-157.59414640016499</v>
      </c>
      <c r="I41" s="132">
        <v>0</v>
      </c>
      <c r="J41" s="132">
        <v>5259.0397475409591</v>
      </c>
      <c r="L41" s="340" t="s">
        <v>66</v>
      </c>
      <c r="M41" s="345">
        <v>15965.865167246518</v>
      </c>
      <c r="N41" s="345">
        <v>6790.2867278025724</v>
      </c>
      <c r="O41" s="345">
        <v>2062.316842996755</v>
      </c>
      <c r="P41" s="345">
        <v>625.25714942666548</v>
      </c>
      <c r="Q41" s="345">
        <v>927.33898542100462</v>
      </c>
      <c r="R41" s="345">
        <v>-1010.1324690135555</v>
      </c>
      <c r="S41" s="345">
        <v>0</v>
      </c>
      <c r="T41" s="345">
        <v>25360.93240387996</v>
      </c>
    </row>
    <row r="42" spans="2:20" ht="24.95" customHeight="1" x14ac:dyDescent="0.25">
      <c r="B42" s="157" t="s">
        <v>76</v>
      </c>
      <c r="C42" s="303">
        <v>3798.0840845100001</v>
      </c>
      <c r="D42" s="303">
        <v>2040.8961669608359</v>
      </c>
      <c r="E42" s="303">
        <v>983.39229777015908</v>
      </c>
      <c r="F42" s="303">
        <v>297.30428044393642</v>
      </c>
      <c r="G42" s="303">
        <v>512.40136213702374</v>
      </c>
      <c r="H42" s="303">
        <v>49.329698721528992</v>
      </c>
      <c r="I42" s="303">
        <v>0</v>
      </c>
      <c r="J42" s="303">
        <v>7681.4078905434844</v>
      </c>
      <c r="L42" s="157" t="s">
        <v>76</v>
      </c>
      <c r="M42" s="344">
        <f>+'[3]Comparativo Acumulado'!AC8/1000</f>
        <v>18854.780385273054</v>
      </c>
      <c r="N42" s="344">
        <f>+'[3]Comparativo Acumulado'!AD8/1000</f>
        <v>9475.9497303760745</v>
      </c>
      <c r="O42" s="344">
        <f>+'[3]Comparativo Acumulado'!AE8/1000</f>
        <v>3233.8288076812437</v>
      </c>
      <c r="P42" s="344">
        <f>+'[3]Comparativo Acumulado'!AF8/1000</f>
        <v>1390.5222900584754</v>
      </c>
      <c r="Q42" s="344">
        <f>+'[3]Comparativo Acumulado'!AG8/1000</f>
        <v>2051.9991345525032</v>
      </c>
      <c r="R42" s="344">
        <f>+'[3]Comparativo Acumulado'!AH8/1000</f>
        <v>398.45351160672465</v>
      </c>
      <c r="S42" s="344">
        <f>+'[3]Comparativo Acumulado'!AI8/1000</f>
        <v>0</v>
      </c>
      <c r="T42" s="344">
        <f>+'[3]Comparativo Acumulado'!AJ8/1000</f>
        <v>35405.533859548072</v>
      </c>
    </row>
    <row r="43" spans="2:20" ht="23.1" customHeight="1" x14ac:dyDescent="0.25">
      <c r="B43" s="304" t="s">
        <v>172</v>
      </c>
      <c r="C43" s="305">
        <v>0.24529691286988184</v>
      </c>
      <c r="D43" s="305">
        <v>0.14398574922058394</v>
      </c>
      <c r="E43" s="305">
        <v>0.24548810338633598</v>
      </c>
      <c r="F43" s="305">
        <v>0.18072558077407516</v>
      </c>
      <c r="G43" s="305">
        <v>0.18473914606059846</v>
      </c>
      <c r="H43" s="305">
        <v>2.0622378858262881E-2</v>
      </c>
      <c r="I43" s="305">
        <v>0</v>
      </c>
      <c r="J43" s="305">
        <v>0.1897837361825164</v>
      </c>
      <c r="L43" s="304" t="s">
        <v>172</v>
      </c>
      <c r="M43" s="305">
        <f>+M42/M40</f>
        <v>0.25543025366417016</v>
      </c>
      <c r="N43" s="305">
        <f t="shared" ref="N43:T43" si="2">+N42/N40</f>
        <v>0.14616801627809975</v>
      </c>
      <c r="O43" s="305">
        <f t="shared" si="2"/>
        <v>0.22726774447696574</v>
      </c>
      <c r="P43" s="305">
        <f t="shared" si="2"/>
        <v>0.1670551530339171</v>
      </c>
      <c r="Q43" s="305">
        <f t="shared" si="2"/>
        <v>0.18119293788012511</v>
      </c>
      <c r="R43" s="305">
        <f t="shared" si="2"/>
        <v>3.6745440170737935E-2</v>
      </c>
      <c r="S43" s="305"/>
      <c r="T43" s="305">
        <f t="shared" si="2"/>
        <v>0.19308629270600494</v>
      </c>
    </row>
    <row r="44" spans="2:20" x14ac:dyDescent="0.25">
      <c r="B44" s="340" t="s">
        <v>173</v>
      </c>
      <c r="C44" s="132">
        <v>53.999999999999943</v>
      </c>
      <c r="D44" s="132">
        <v>83.865783581788008</v>
      </c>
      <c r="E44" s="132">
        <v>0.876860749004999</v>
      </c>
      <c r="F44" s="132">
        <v>4.6067033008560001</v>
      </c>
      <c r="G44" s="132">
        <v>18.706360591297003</v>
      </c>
      <c r="H44" s="132">
        <v>2.091490767492</v>
      </c>
      <c r="I44" s="132">
        <v>0</v>
      </c>
      <c r="J44" s="132">
        <v>164.14719899043797</v>
      </c>
      <c r="L44" s="340" t="s">
        <v>173</v>
      </c>
      <c r="M44" s="345">
        <v>-95.124908459999943</v>
      </c>
      <c r="N44" s="345">
        <v>292.50539258942797</v>
      </c>
      <c r="O44" s="345">
        <v>26.518732218441002</v>
      </c>
      <c r="P44" s="345">
        <v>134.59959632529001</v>
      </c>
      <c r="Q44" s="345">
        <v>110.04003449854301</v>
      </c>
      <c r="R44" s="345">
        <v>75.647664527827985</v>
      </c>
      <c r="S44" s="345">
        <v>0</v>
      </c>
      <c r="T44" s="345">
        <v>544.18651169953012</v>
      </c>
    </row>
    <row r="45" spans="2:20" x14ac:dyDescent="0.25">
      <c r="B45" s="340" t="s">
        <v>174</v>
      </c>
      <c r="C45" s="132">
        <v>742.79246692999982</v>
      </c>
      <c r="D45" s="132">
        <v>617.71044394079001</v>
      </c>
      <c r="E45" s="132">
        <v>307.08925486462203</v>
      </c>
      <c r="F45" s="132">
        <v>133.56311913717198</v>
      </c>
      <c r="G45" s="132">
        <v>252.23330478530102</v>
      </c>
      <c r="H45" s="132">
        <v>204.83235435420201</v>
      </c>
      <c r="I45" s="132">
        <v>0</v>
      </c>
      <c r="J45" s="132">
        <v>2258.2209440120869</v>
      </c>
      <c r="L45" s="340" t="s">
        <v>174</v>
      </c>
      <c r="M45" s="345">
        <v>2984.040126486535</v>
      </c>
      <c r="N45" s="345">
        <v>2393.1576099840709</v>
      </c>
      <c r="O45" s="345">
        <v>1144.9932324660476</v>
      </c>
      <c r="P45" s="345">
        <v>630.66554430651991</v>
      </c>
      <c r="Q45" s="345">
        <v>1014.6201146329556</v>
      </c>
      <c r="R45" s="345">
        <v>1332.9383160924519</v>
      </c>
      <c r="S45" s="345">
        <v>0</v>
      </c>
      <c r="T45" s="345">
        <v>9500.4149439685825</v>
      </c>
    </row>
    <row r="46" spans="2:20" x14ac:dyDescent="0.25">
      <c r="B46" s="340" t="s">
        <v>175</v>
      </c>
      <c r="C46" s="132">
        <v>672.01930272999994</v>
      </c>
      <c r="D46" s="132">
        <v>6.7308817993310006</v>
      </c>
      <c r="E46" s="132">
        <v>430.12364943878697</v>
      </c>
      <c r="F46" s="132">
        <v>-5.0662842954799983</v>
      </c>
      <c r="G46" s="132">
        <v>20.113360328735006</v>
      </c>
      <c r="H46" s="132">
        <v>14.072350935707004</v>
      </c>
      <c r="I46" s="132">
        <v>0</v>
      </c>
      <c r="J46" s="132">
        <v>1137.9932609370801</v>
      </c>
      <c r="L46" s="340" t="s">
        <v>175</v>
      </c>
      <c r="M46" s="345">
        <v>2244.9185780599992</v>
      </c>
      <c r="N46" s="345">
        <v>25.862734224003002</v>
      </c>
      <c r="O46" s="345">
        <v>2106.0118941847227</v>
      </c>
      <c r="P46" s="345">
        <v>12.460630571460067</v>
      </c>
      <c r="Q46" s="345">
        <v>80.59573196117401</v>
      </c>
      <c r="R46" s="345">
        <v>78.959050291563003</v>
      </c>
      <c r="S46" s="345">
        <v>0</v>
      </c>
      <c r="T46" s="345">
        <v>4548.8086192929222</v>
      </c>
    </row>
    <row r="47" spans="2:20" x14ac:dyDescent="0.25">
      <c r="B47" s="340" t="s">
        <v>176</v>
      </c>
      <c r="C47" s="132">
        <v>868.36895269000001</v>
      </c>
      <c r="D47" s="132">
        <v>175.46920685551999</v>
      </c>
      <c r="E47" s="132">
        <v>588.53000121448804</v>
      </c>
      <c r="F47" s="132">
        <v>31.012990682059002</v>
      </c>
      <c r="G47" s="132">
        <v>38.305589630680998</v>
      </c>
      <c r="H47" s="132">
        <v>19.588068956032004</v>
      </c>
      <c r="I47" s="132">
        <v>0</v>
      </c>
      <c r="J47" s="132">
        <v>1721.2748100287799</v>
      </c>
      <c r="L47" s="340" t="s">
        <v>176</v>
      </c>
      <c r="M47" s="345">
        <v>4084.5215705383985</v>
      </c>
      <c r="N47" s="345">
        <v>712.64299220885096</v>
      </c>
      <c r="O47" s="345">
        <v>2610.3764052948095</v>
      </c>
      <c r="P47" s="345">
        <v>142.65248007860001</v>
      </c>
      <c r="Q47" s="345">
        <v>190.95171685592149</v>
      </c>
      <c r="R47" s="345">
        <v>100.65442734531099</v>
      </c>
      <c r="S47" s="345">
        <v>0</v>
      </c>
      <c r="T47" s="345">
        <v>7841.7995923218914</v>
      </c>
    </row>
    <row r="48" spans="2:20" x14ac:dyDescent="0.25">
      <c r="B48" s="340" t="s">
        <v>177</v>
      </c>
      <c r="C48" s="132">
        <v>-13.325443848354498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-13.325443848354498</v>
      </c>
      <c r="L48" s="340" t="s">
        <v>177</v>
      </c>
      <c r="M48" s="345">
        <v>-10.762881230891011</v>
      </c>
      <c r="N48" s="345">
        <v>15.219007483890001</v>
      </c>
      <c r="O48" s="345">
        <v>0</v>
      </c>
      <c r="P48" s="345">
        <v>0</v>
      </c>
      <c r="Q48" s="345">
        <v>0</v>
      </c>
      <c r="R48" s="345">
        <v>0</v>
      </c>
      <c r="S48" s="345">
        <v>0</v>
      </c>
      <c r="T48" s="345">
        <v>4.4561262529989909</v>
      </c>
    </row>
    <row r="49" spans="2:20" x14ac:dyDescent="0.25">
      <c r="B49" s="340" t="s">
        <v>178</v>
      </c>
      <c r="C49" s="132">
        <v>2791.6165237716459</v>
      </c>
      <c r="D49" s="132">
        <v>1170.5816143820691</v>
      </c>
      <c r="E49" s="132">
        <v>517.01983038083097</v>
      </c>
      <c r="F49" s="132">
        <v>123.05518302498911</v>
      </c>
      <c r="G49" s="132">
        <v>223.26946745847968</v>
      </c>
      <c r="H49" s="132">
        <v>-163.10986442049011</v>
      </c>
      <c r="I49" s="132">
        <v>0</v>
      </c>
      <c r="J49" s="132">
        <v>4662.4327545975239</v>
      </c>
      <c r="L49" s="340" t="s">
        <v>178</v>
      </c>
      <c r="M49" s="345">
        <v>14115.499293537236</v>
      </c>
      <c r="N49" s="345">
        <v>6118.7254773016148</v>
      </c>
      <c r="O49" s="345">
        <v>1557.9523306860006</v>
      </c>
      <c r="P49" s="345">
        <v>495.06529992118709</v>
      </c>
      <c r="Q49" s="345">
        <v>816.98300052625689</v>
      </c>
      <c r="R49" s="345">
        <v>-1031.8278460673046</v>
      </c>
      <c r="S49" s="345">
        <v>0</v>
      </c>
      <c r="T49" s="345">
        <v>22072.397555904987</v>
      </c>
    </row>
    <row r="50" spans="2:20" ht="15.75" x14ac:dyDescent="0.25">
      <c r="B50" s="355"/>
      <c r="L50" s="306"/>
    </row>
    <row r="51" spans="2:20" x14ac:dyDescent="0.25">
      <c r="B51" s="157" t="s">
        <v>179</v>
      </c>
      <c r="C51" s="303">
        <v>78951.572685786581</v>
      </c>
      <c r="D51" s="303">
        <v>106837.36782834081</v>
      </c>
      <c r="E51" s="303">
        <v>41091.248542335525</v>
      </c>
      <c r="F51" s="303">
        <v>8442.2964699439526</v>
      </c>
      <c r="G51" s="303">
        <v>23252.861938257342</v>
      </c>
      <c r="H51" s="303">
        <v>12270.082704546521</v>
      </c>
      <c r="I51" s="303">
        <v>-11719.172342920499</v>
      </c>
      <c r="J51" s="303">
        <v>259126.25782629021</v>
      </c>
      <c r="L51" s="157" t="s">
        <v>179</v>
      </c>
      <c r="M51" s="344">
        <v>83689.098966378282</v>
      </c>
      <c r="N51" s="344">
        <v>103380.07823375157</v>
      </c>
      <c r="O51" s="344">
        <v>38528.155131688298</v>
      </c>
      <c r="P51" s="344">
        <v>10628.873138624471</v>
      </c>
      <c r="Q51" s="344">
        <v>23182.030072422676</v>
      </c>
      <c r="R51" s="344">
        <v>12956.885336574302</v>
      </c>
      <c r="S51" s="344">
        <v>-14338.202345041293</v>
      </c>
      <c r="T51" s="344">
        <v>258026.91853439831</v>
      </c>
    </row>
    <row r="52" spans="2:20" x14ac:dyDescent="0.25">
      <c r="B52" s="340" t="s">
        <v>180</v>
      </c>
      <c r="C52" s="132">
        <v>7357.5654196675177</v>
      </c>
      <c r="D52" s="132">
        <v>614.28970267499994</v>
      </c>
      <c r="E52" s="132">
        <v>0</v>
      </c>
      <c r="F52" s="132">
        <v>359.60712061729396</v>
      </c>
      <c r="G52" s="132">
        <v>0</v>
      </c>
      <c r="H52" s="132">
        <v>0</v>
      </c>
      <c r="I52" s="132">
        <v>0</v>
      </c>
      <c r="J52" s="132">
        <v>8331.4622429598112</v>
      </c>
      <c r="L52" s="340" t="s">
        <v>180</v>
      </c>
      <c r="M52" s="345">
        <v>7535.1965977783511</v>
      </c>
      <c r="N52" s="345">
        <v>650.14968744006103</v>
      </c>
      <c r="O52" s="345">
        <v>0</v>
      </c>
      <c r="P52" s="345">
        <v>428.51539714575</v>
      </c>
      <c r="Q52" s="345">
        <v>0</v>
      </c>
      <c r="R52" s="345">
        <v>0</v>
      </c>
      <c r="S52" s="345">
        <v>0</v>
      </c>
      <c r="T52" s="345">
        <v>8613.8616823641623</v>
      </c>
    </row>
    <row r="53" spans="2:20" x14ac:dyDescent="0.25">
      <c r="B53" s="340" t="s">
        <v>181</v>
      </c>
      <c r="C53" s="132">
        <v>51789.668797345104</v>
      </c>
      <c r="D53" s="132">
        <v>38131.052110407458</v>
      </c>
      <c r="E53" s="132">
        <v>14088.375211529919</v>
      </c>
      <c r="F53" s="132">
        <v>1214.6712008707</v>
      </c>
      <c r="G53" s="132">
        <v>5891.8146654031507</v>
      </c>
      <c r="H53" s="132">
        <v>2980.2993323095188</v>
      </c>
      <c r="I53" s="132">
        <v>-8024.823987382737</v>
      </c>
      <c r="J53" s="132">
        <v>106071.05733048311</v>
      </c>
      <c r="L53" s="340" t="s">
        <v>181</v>
      </c>
      <c r="M53" s="345">
        <v>53039.938702637977</v>
      </c>
      <c r="N53" s="345">
        <v>36592.435842531195</v>
      </c>
      <c r="O53" s="345">
        <v>12665.971655556183</v>
      </c>
      <c r="P53" s="345">
        <v>1824.3993276594699</v>
      </c>
      <c r="Q53" s="345">
        <v>5645.6172701383821</v>
      </c>
      <c r="R53" s="345">
        <v>3779.1686752708151</v>
      </c>
      <c r="S53" s="345">
        <v>-5657.7121544045522</v>
      </c>
      <c r="T53" s="345">
        <v>107889.81931938948</v>
      </c>
    </row>
    <row r="54" spans="2:20" x14ac:dyDescent="0.25">
      <c r="B54" s="340" t="s">
        <v>182</v>
      </c>
      <c r="C54" s="132">
        <v>526.06516374</v>
      </c>
      <c r="D54" s="132">
        <v>116.08644360073629</v>
      </c>
      <c r="E54" s="132">
        <v>119.95122726109197</v>
      </c>
      <c r="F54" s="132">
        <v>69.819642674137995</v>
      </c>
      <c r="G54" s="132">
        <v>83.006964581457979</v>
      </c>
      <c r="H54" s="132">
        <v>52.006626637378012</v>
      </c>
      <c r="I54" s="132">
        <v>0</v>
      </c>
      <c r="J54" s="132">
        <v>966.93606849480238</v>
      </c>
      <c r="L54" s="340" t="s">
        <v>182</v>
      </c>
      <c r="M54" s="345">
        <v>3331.8557899500775</v>
      </c>
      <c r="N54" s="345">
        <v>1859.8145553186498</v>
      </c>
      <c r="O54" s="345">
        <v>571.91471792646803</v>
      </c>
      <c r="P54" s="345">
        <v>440.57769251873992</v>
      </c>
      <c r="Q54" s="345">
        <v>618.69700085380202</v>
      </c>
      <c r="R54" s="345">
        <v>352.77777570584192</v>
      </c>
      <c r="S54" s="345">
        <v>0</v>
      </c>
      <c r="T54" s="345">
        <v>7175.6375322735794</v>
      </c>
    </row>
    <row r="55" spans="2:20" ht="6.75" customHeight="1" x14ac:dyDescent="0.25">
      <c r="B55" s="307"/>
      <c r="L55" s="307"/>
    </row>
    <row r="56" spans="2:20" x14ac:dyDescent="0.25">
      <c r="B56" s="112" t="s">
        <v>183</v>
      </c>
      <c r="L56" s="112" t="s">
        <v>183</v>
      </c>
    </row>
    <row r="58" spans="2:20" x14ac:dyDescent="0.25">
      <c r="C58" s="29"/>
      <c r="D58" s="29"/>
      <c r="E58" s="29"/>
      <c r="F58" s="29"/>
      <c r="G58" s="29"/>
      <c r="H58" s="29"/>
      <c r="I58" s="29"/>
      <c r="J58" s="29"/>
      <c r="M58" s="29"/>
      <c r="N58" s="29"/>
      <c r="O58" s="29"/>
      <c r="P58" s="29"/>
      <c r="Q58" s="29"/>
      <c r="R58" s="29"/>
      <c r="S58" s="29"/>
      <c r="T58" s="29"/>
    </row>
    <row r="59" spans="2:20" x14ac:dyDescent="0.25">
      <c r="C59" s="30" t="e">
        <f>+C43-#REF!</f>
        <v>#REF!</v>
      </c>
      <c r="D59" s="30" t="e">
        <f>+D43-#REF!</f>
        <v>#REF!</v>
      </c>
      <c r="E59" s="30" t="e">
        <f>+E43-#REF!</f>
        <v>#REF!</v>
      </c>
      <c r="F59" s="30" t="e">
        <f>+F43-#REF!</f>
        <v>#REF!</v>
      </c>
      <c r="G59" s="30" t="e">
        <f>+G43-#REF!</f>
        <v>#REF!</v>
      </c>
      <c r="H59" s="30" t="e">
        <f>+H43-#REF!</f>
        <v>#REF!</v>
      </c>
      <c r="I59" s="30" t="e">
        <f>+I43-#REF!</f>
        <v>#REF!</v>
      </c>
      <c r="J59" s="30" t="e">
        <f>+J43-#REF!</f>
        <v>#REF!</v>
      </c>
      <c r="M59" s="26" t="e">
        <f>+M43-#REF!</f>
        <v>#REF!</v>
      </c>
      <c r="N59" s="26" t="e">
        <f>+N43-#REF!</f>
        <v>#REF!</v>
      </c>
      <c r="O59" s="26" t="e">
        <f>+O43-#REF!</f>
        <v>#REF!</v>
      </c>
      <c r="P59" s="26" t="e">
        <f>+P43-#REF!</f>
        <v>#REF!</v>
      </c>
      <c r="Q59" s="26" t="e">
        <f>+Q43-#REF!</f>
        <v>#REF!</v>
      </c>
      <c r="R59" s="26" t="e">
        <f>+R43-#REF!</f>
        <v>#REF!</v>
      </c>
      <c r="S59" s="26" t="e">
        <f>+S43-#REF!</f>
        <v>#REF!</v>
      </c>
      <c r="T59" s="26" t="e">
        <f>+T43-#REF!</f>
        <v>#REF!</v>
      </c>
    </row>
    <row r="60" spans="2:20" x14ac:dyDescent="0.25">
      <c r="C60" s="26"/>
      <c r="D60" s="26"/>
      <c r="E60" s="26"/>
      <c r="F60" s="26"/>
      <c r="G60" s="26"/>
      <c r="H60" s="26"/>
      <c r="I60" s="26"/>
      <c r="J60" s="26"/>
      <c r="M60" s="26"/>
      <c r="N60" s="26"/>
      <c r="O60" s="26"/>
      <c r="P60" s="26"/>
      <c r="Q60" s="26"/>
      <c r="R60" s="26"/>
      <c r="S60" s="26"/>
      <c r="T60" s="26"/>
    </row>
  </sheetData>
  <mergeCells count="12">
    <mergeCell ref="B1:J1"/>
    <mergeCell ref="L1:T1"/>
    <mergeCell ref="C33:G33"/>
    <mergeCell ref="H33:H34"/>
    <mergeCell ref="M33:Q33"/>
    <mergeCell ref="R33:R34"/>
    <mergeCell ref="B31:J31"/>
    <mergeCell ref="L31:T31"/>
    <mergeCell ref="C3:G3"/>
    <mergeCell ref="H3:H4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showGridLines="0" zoomScaleNormal="100" zoomScalePageLayoutView="120" workbookViewId="0">
      <selection activeCell="L14" sqref="L14"/>
    </sheetView>
  </sheetViews>
  <sheetFormatPr baseColWidth="10" defaultColWidth="11.42578125" defaultRowHeight="15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4.7109375" customWidth="1"/>
  </cols>
  <sheetData>
    <row r="1" spans="2:10" ht="27" customHeight="1" x14ac:dyDescent="0.25">
      <c r="B1" s="367" t="s">
        <v>23</v>
      </c>
      <c r="C1" s="367"/>
      <c r="D1" s="367"/>
      <c r="E1" s="367"/>
      <c r="F1" s="367"/>
      <c r="G1" s="367"/>
      <c r="H1" s="367"/>
      <c r="I1" s="1"/>
      <c r="J1" s="1"/>
    </row>
    <row r="2" spans="2:10" ht="6" customHeight="1" x14ac:dyDescent="0.25">
      <c r="B2" s="51"/>
      <c r="C2" s="51"/>
      <c r="D2" s="51"/>
      <c r="E2" s="52"/>
      <c r="F2" s="52"/>
      <c r="G2" s="52"/>
      <c r="H2" s="52"/>
    </row>
    <row r="3" spans="2:10" ht="23.1" customHeight="1" x14ac:dyDescent="0.25">
      <c r="B3" s="204"/>
      <c r="C3" s="205"/>
      <c r="D3" s="205"/>
      <c r="E3" s="221" t="s">
        <v>4</v>
      </c>
      <c r="F3" s="221" t="s">
        <v>5</v>
      </c>
      <c r="G3" s="191"/>
      <c r="H3" s="192" t="s">
        <v>6</v>
      </c>
    </row>
    <row r="4" spans="2:10" ht="18.95" customHeight="1" x14ac:dyDescent="0.25">
      <c r="B4" s="155"/>
      <c r="C4" s="156" t="s">
        <v>24</v>
      </c>
      <c r="D4" s="156"/>
      <c r="E4" s="115"/>
      <c r="F4" s="115"/>
      <c r="G4" s="55"/>
      <c r="H4" s="133"/>
    </row>
    <row r="5" spans="2:10" ht="18.95" customHeight="1" x14ac:dyDescent="0.25">
      <c r="B5" s="155"/>
      <c r="C5" s="370" t="s">
        <v>25</v>
      </c>
      <c r="D5" s="370"/>
      <c r="E5" s="57">
        <v>273.65327842760416</v>
      </c>
      <c r="F5" s="261">
        <v>264.54924390618567</v>
      </c>
      <c r="G5" s="53"/>
      <c r="H5" s="134">
        <v>3.4413383258985908</v>
      </c>
    </row>
    <row r="6" spans="2:10" ht="18.95" customHeight="1" x14ac:dyDescent="0.25">
      <c r="B6" s="155"/>
      <c r="C6" s="370" t="s">
        <v>26</v>
      </c>
      <c r="D6" s="370"/>
      <c r="E6" s="57">
        <v>105.9368791309428</v>
      </c>
      <c r="F6" s="262">
        <v>97.700974518031813</v>
      </c>
      <c r="G6" s="53"/>
      <c r="H6" s="134">
        <v>8.429705694891453</v>
      </c>
    </row>
    <row r="7" spans="2:10" ht="21" customHeight="1" x14ac:dyDescent="0.25">
      <c r="B7" s="155"/>
      <c r="C7" s="157" t="s">
        <v>27</v>
      </c>
      <c r="D7" s="156"/>
      <c r="E7" s="117">
        <v>379.59015755854693</v>
      </c>
      <c r="F7" s="263">
        <v>362.25021842421745</v>
      </c>
      <c r="G7" s="53"/>
      <c r="H7" s="134">
        <v>4.7867297940517251</v>
      </c>
    </row>
    <row r="8" spans="2:10" ht="18.95" customHeight="1" x14ac:dyDescent="0.25">
      <c r="B8" s="155"/>
      <c r="C8" s="370" t="s">
        <v>28</v>
      </c>
      <c r="D8" s="370"/>
      <c r="E8" s="57">
        <v>59.180227883690193</v>
      </c>
      <c r="F8" s="262">
        <v>54.548634487131366</v>
      </c>
      <c r="G8" s="53"/>
      <c r="H8" s="134">
        <v>8.4907595581544157</v>
      </c>
    </row>
    <row r="9" spans="2:10" ht="18.95" customHeight="1" x14ac:dyDescent="0.25">
      <c r="B9" s="155"/>
      <c r="C9" s="370" t="s">
        <v>29</v>
      </c>
      <c r="D9" s="370"/>
      <c r="E9" s="57">
        <v>49.440604065899237</v>
      </c>
      <c r="F9" s="262">
        <v>43.546771217697476</v>
      </c>
      <c r="G9" s="53"/>
      <c r="H9" s="134">
        <v>13.534488742546547</v>
      </c>
    </row>
    <row r="10" spans="2:10" ht="21" customHeight="1" x14ac:dyDescent="0.25">
      <c r="B10" s="155"/>
      <c r="C10" s="157" t="s">
        <v>30</v>
      </c>
      <c r="D10" s="156"/>
      <c r="E10" s="117">
        <v>488.21098950813632</v>
      </c>
      <c r="F10" s="263">
        <v>460.34562412904631</v>
      </c>
      <c r="G10" s="53"/>
      <c r="H10" s="134">
        <v>6.0531400579314942</v>
      </c>
    </row>
    <row r="11" spans="2:10" ht="18.95" customHeight="1" x14ac:dyDescent="0.25">
      <c r="B11" s="155"/>
      <c r="C11" s="370" t="s">
        <v>31</v>
      </c>
      <c r="D11" s="370"/>
      <c r="E11" s="57">
        <v>53.345966473197038</v>
      </c>
      <c r="F11" s="262">
        <v>53.733803599599597</v>
      </c>
      <c r="G11" s="53"/>
      <c r="H11" s="134">
        <v>-0.72177493574165918</v>
      </c>
    </row>
    <row r="12" spans="2:10" ht="21" customHeight="1" x14ac:dyDescent="0.25">
      <c r="B12" s="155"/>
      <c r="C12" s="157" t="s">
        <v>32</v>
      </c>
      <c r="D12" s="156"/>
      <c r="E12" s="117">
        <v>541.55695598133332</v>
      </c>
      <c r="F12" s="263">
        <v>514.0794277286459</v>
      </c>
      <c r="G12" s="53"/>
      <c r="H12" s="134">
        <v>5.4</v>
      </c>
    </row>
    <row r="13" spans="2:10" ht="21" customHeight="1" x14ac:dyDescent="0.25">
      <c r="B13" s="155"/>
      <c r="C13" s="156" t="s">
        <v>33</v>
      </c>
      <c r="D13" s="156"/>
      <c r="E13" s="313"/>
      <c r="F13" s="314"/>
      <c r="G13" s="55"/>
      <c r="H13" s="134"/>
    </row>
    <row r="14" spans="2:10" ht="18.95" customHeight="1" x14ac:dyDescent="0.25">
      <c r="B14" s="155"/>
      <c r="C14" s="340" t="s">
        <v>34</v>
      </c>
      <c r="D14" s="156"/>
      <c r="E14" s="253">
        <v>46064.559337262108</v>
      </c>
      <c r="F14" s="264">
        <v>40474.531933317085</v>
      </c>
      <c r="G14" s="53"/>
      <c r="H14" s="134">
        <v>13.811221864541267</v>
      </c>
    </row>
    <row r="15" spans="2:10" ht="18.95" customHeight="1" x14ac:dyDescent="0.25">
      <c r="B15" s="158"/>
      <c r="C15" s="369" t="s">
        <v>11</v>
      </c>
      <c r="D15" s="369"/>
      <c r="E15" s="253">
        <v>8527.4748491051396</v>
      </c>
      <c r="F15" s="264">
        <v>7681.4078905434799</v>
      </c>
      <c r="G15" s="64"/>
      <c r="H15" s="135">
        <v>11.014477692341341</v>
      </c>
    </row>
    <row r="16" spans="2:10" ht="18.95" customHeight="1" x14ac:dyDescent="0.25">
      <c r="B16" s="158"/>
      <c r="C16" s="369" t="s">
        <v>35</v>
      </c>
      <c r="D16" s="369"/>
      <c r="E16" s="323">
        <v>0.1851200786850288</v>
      </c>
      <c r="F16" s="337">
        <v>0.18978373618251626</v>
      </c>
      <c r="G16" s="64"/>
      <c r="H16" s="343" t="s">
        <v>197</v>
      </c>
    </row>
    <row r="17" spans="2:10" s="307" customFormat="1" ht="9" customHeight="1" x14ac:dyDescent="0.25">
      <c r="B17" s="324"/>
      <c r="C17" s="325"/>
      <c r="D17" s="325"/>
      <c r="E17" s="326"/>
      <c r="F17" s="326"/>
      <c r="G17" s="327"/>
      <c r="H17" s="328"/>
    </row>
    <row r="18" spans="2:10" ht="14.25" customHeight="1" x14ac:dyDescent="0.25">
      <c r="B18" s="69"/>
      <c r="C18" s="70" t="s">
        <v>36</v>
      </c>
      <c r="D18" s="61"/>
      <c r="E18" s="67"/>
      <c r="F18" s="67"/>
      <c r="G18" s="68"/>
      <c r="H18" s="51"/>
    </row>
    <row r="19" spans="2:10" ht="14.25" customHeight="1" x14ac:dyDescent="0.25">
      <c r="B19" s="69"/>
      <c r="C19" s="70" t="s">
        <v>37</v>
      </c>
      <c r="D19" s="71"/>
      <c r="E19" s="72"/>
      <c r="F19" s="72"/>
      <c r="G19" s="73"/>
      <c r="H19" s="69"/>
      <c r="I19" s="3"/>
      <c r="J19" s="3"/>
    </row>
    <row r="20" spans="2:10" ht="12" customHeight="1" x14ac:dyDescent="0.25">
      <c r="B20" s="69"/>
      <c r="C20" s="70" t="s">
        <v>38</v>
      </c>
      <c r="D20" s="69"/>
      <c r="E20" s="74"/>
      <c r="F20" s="74"/>
      <c r="G20" s="69"/>
      <c r="H20" s="69"/>
      <c r="I20" s="3"/>
      <c r="J20" s="3"/>
    </row>
    <row r="21" spans="2:10" x14ac:dyDescent="0.25">
      <c r="B21" s="69"/>
      <c r="C21" s="75"/>
      <c r="D21" s="51"/>
      <c r="E21" s="51"/>
      <c r="F21" s="51"/>
      <c r="G21" s="51"/>
      <c r="H21" s="51"/>
    </row>
    <row r="22" spans="2:10" x14ac:dyDescent="0.25">
      <c r="D22" s="35"/>
      <c r="E22" s="28"/>
      <c r="F22" s="28"/>
      <c r="H22" s="29"/>
    </row>
    <row r="23" spans="2:10" x14ac:dyDescent="0.25">
      <c r="E23" s="17"/>
      <c r="F23" s="17"/>
    </row>
    <row r="24" spans="2:10" x14ac:dyDescent="0.25">
      <c r="E24" s="31"/>
      <c r="F24" s="31"/>
    </row>
    <row r="25" spans="2:10" x14ac:dyDescent="0.25">
      <c r="E25" s="17"/>
      <c r="F25" s="17"/>
    </row>
    <row r="26" spans="2:10" x14ac:dyDescent="0.25">
      <c r="E26" s="26"/>
      <c r="F26" s="26"/>
      <c r="H26" s="29"/>
    </row>
    <row r="29" spans="2:10" ht="15.75" x14ac:dyDescent="0.25">
      <c r="E29" s="368"/>
      <c r="F29" s="368"/>
      <c r="G29" s="368"/>
      <c r="H29" s="368"/>
    </row>
  </sheetData>
  <mergeCells count="9">
    <mergeCell ref="B1:H1"/>
    <mergeCell ref="E29:H29"/>
    <mergeCell ref="C15:D15"/>
    <mergeCell ref="C11:D11"/>
    <mergeCell ref="C9:D9"/>
    <mergeCell ref="C8:D8"/>
    <mergeCell ref="C5:D5"/>
    <mergeCell ref="C6:D6"/>
    <mergeCell ref="C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R27"/>
  <sheetViews>
    <sheetView showGridLines="0" zoomScale="90" zoomScaleNormal="90" zoomScalePageLayoutView="110" workbookViewId="0">
      <selection activeCell="M9" sqref="M9"/>
    </sheetView>
  </sheetViews>
  <sheetFormatPr baseColWidth="10" defaultColWidth="11.42578125" defaultRowHeight="15" x14ac:dyDescent="0.25"/>
  <cols>
    <col min="1" max="2" width="3.7109375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1.42578125" customWidth="1"/>
  </cols>
  <sheetData>
    <row r="1" spans="3:18" x14ac:dyDescent="0.25">
      <c r="E1" s="19"/>
      <c r="F1" s="19"/>
    </row>
    <row r="2" spans="3:18" ht="25.5" customHeight="1" x14ac:dyDescent="0.25">
      <c r="C2" s="367" t="s">
        <v>39</v>
      </c>
      <c r="D2" s="367"/>
      <c r="E2" s="367"/>
      <c r="F2" s="367"/>
      <c r="G2" s="367"/>
      <c r="H2" s="367"/>
      <c r="I2" s="50"/>
      <c r="J2" s="371"/>
      <c r="K2" s="371"/>
      <c r="L2" s="371"/>
      <c r="M2" s="371"/>
      <c r="O2" s="371"/>
      <c r="P2" s="371"/>
      <c r="Q2" s="371"/>
      <c r="R2" s="371"/>
    </row>
    <row r="3" spans="3:18" ht="6" customHeight="1" x14ac:dyDescent="0.25">
      <c r="C3" s="51"/>
      <c r="D3" s="51"/>
      <c r="E3" s="51"/>
      <c r="F3" s="97"/>
      <c r="G3" s="97"/>
      <c r="H3" s="97"/>
      <c r="I3" s="51"/>
    </row>
    <row r="4" spans="3:18" ht="23.1" customHeight="1" x14ac:dyDescent="0.25">
      <c r="C4" s="195"/>
      <c r="D4" s="195"/>
      <c r="E4" s="311" t="s">
        <v>4</v>
      </c>
      <c r="F4" s="311" t="s">
        <v>5</v>
      </c>
      <c r="G4" s="193"/>
      <c r="H4" s="192" t="s">
        <v>6</v>
      </c>
      <c r="I4" s="51"/>
      <c r="J4" s="216"/>
      <c r="K4" s="216"/>
      <c r="L4" s="216"/>
      <c r="M4" s="216"/>
      <c r="O4" s="216"/>
      <c r="P4" s="216"/>
      <c r="Q4" s="216"/>
      <c r="R4" s="216"/>
    </row>
    <row r="5" spans="3:18" ht="21" customHeight="1" x14ac:dyDescent="0.25">
      <c r="C5" s="160"/>
      <c r="D5" s="161" t="s">
        <v>24</v>
      </c>
      <c r="E5" s="116"/>
      <c r="F5" s="116"/>
      <c r="G5" s="62"/>
      <c r="H5" s="136"/>
      <c r="I5" s="51"/>
    </row>
    <row r="6" spans="3:18" ht="18.95" customHeight="1" x14ac:dyDescent="0.25">
      <c r="C6" s="160"/>
      <c r="D6" s="340" t="s">
        <v>25</v>
      </c>
      <c r="E6" s="59">
        <v>159.27553074737514</v>
      </c>
      <c r="F6" s="59">
        <v>157.38749704566465</v>
      </c>
      <c r="G6" s="50"/>
      <c r="H6" s="134">
        <v>1.1996084423165465</v>
      </c>
      <c r="I6" s="51"/>
      <c r="J6" s="231"/>
      <c r="K6" s="231"/>
      <c r="L6" s="231"/>
      <c r="M6" s="231"/>
      <c r="O6" s="231"/>
      <c r="P6" s="231"/>
      <c r="Q6" s="231"/>
      <c r="R6" s="231"/>
    </row>
    <row r="7" spans="3:18" ht="18.95" customHeight="1" x14ac:dyDescent="0.25">
      <c r="C7" s="160"/>
      <c r="D7" s="340" t="s">
        <v>26</v>
      </c>
      <c r="E7" s="59">
        <v>28.4326104612168</v>
      </c>
      <c r="F7" s="59">
        <v>28.175616625901799</v>
      </c>
      <c r="G7" s="50"/>
      <c r="H7" s="134">
        <v>0.91211432469147091</v>
      </c>
      <c r="I7" s="51"/>
      <c r="J7" s="231"/>
      <c r="K7" s="231"/>
      <c r="L7" s="231"/>
      <c r="M7" s="231"/>
      <c r="O7" s="231"/>
      <c r="P7" s="231"/>
      <c r="Q7" s="231"/>
      <c r="R7" s="231"/>
    </row>
    <row r="8" spans="3:18" ht="21" customHeight="1" x14ac:dyDescent="0.25">
      <c r="C8" s="160"/>
      <c r="D8" s="162" t="s">
        <v>27</v>
      </c>
      <c r="E8" s="60">
        <v>187.70814120859194</v>
      </c>
      <c r="F8" s="60">
        <v>185.56311367156644</v>
      </c>
      <c r="G8" s="50"/>
      <c r="H8" s="134">
        <v>1.1559557794562858</v>
      </c>
      <c r="I8" s="51"/>
      <c r="J8" s="231"/>
      <c r="K8" s="231"/>
      <c r="L8" s="231"/>
      <c r="M8" s="231"/>
      <c r="O8" s="231"/>
      <c r="P8" s="231"/>
      <c r="Q8" s="231"/>
      <c r="R8" s="231"/>
    </row>
    <row r="9" spans="3:18" ht="18.95" customHeight="1" x14ac:dyDescent="0.25">
      <c r="C9" s="160"/>
      <c r="D9" s="340" t="s">
        <v>28</v>
      </c>
      <c r="E9" s="59">
        <v>27.527844882822205</v>
      </c>
      <c r="F9" s="59">
        <v>24.337051394310333</v>
      </c>
      <c r="G9" s="50"/>
      <c r="H9" s="134">
        <v>13.110846654405449</v>
      </c>
      <c r="I9" s="51"/>
      <c r="J9" s="231"/>
      <c r="K9" s="231"/>
      <c r="L9" s="231"/>
      <c r="M9" s="231"/>
      <c r="O9" s="231"/>
      <c r="P9" s="231"/>
      <c r="Q9" s="231"/>
      <c r="R9" s="231"/>
    </row>
    <row r="10" spans="3:18" ht="18.95" customHeight="1" x14ac:dyDescent="0.25">
      <c r="C10" s="160"/>
      <c r="D10" s="340" t="s">
        <v>29</v>
      </c>
      <c r="E10" s="59">
        <v>18.536467135636226</v>
      </c>
      <c r="F10" s="59">
        <v>16.072042121936473</v>
      </c>
      <c r="G10" s="50"/>
      <c r="H10" s="134">
        <v>15.333614701868514</v>
      </c>
      <c r="I10" s="51"/>
      <c r="J10" s="231"/>
      <c r="K10" s="231"/>
      <c r="L10" s="231"/>
      <c r="M10" s="231"/>
      <c r="O10" s="231"/>
      <c r="P10" s="231"/>
      <c r="Q10" s="231"/>
      <c r="R10" s="231"/>
    </row>
    <row r="11" spans="3:18" ht="21" customHeight="1" x14ac:dyDescent="0.25">
      <c r="C11" s="160"/>
      <c r="D11" s="162" t="s">
        <v>40</v>
      </c>
      <c r="E11" s="60">
        <v>233.77245322705036</v>
      </c>
      <c r="F11" s="60">
        <v>225.97220718781324</v>
      </c>
      <c r="G11" s="50"/>
      <c r="H11" s="134">
        <v>3.451860800188622</v>
      </c>
      <c r="I11" s="51"/>
      <c r="J11" s="231"/>
      <c r="K11" s="231"/>
      <c r="L11" s="231"/>
      <c r="M11" s="231"/>
      <c r="O11" s="231"/>
      <c r="P11" s="231"/>
      <c r="Q11" s="231"/>
      <c r="R11" s="231"/>
    </row>
    <row r="12" spans="3:18" ht="18.95" customHeight="1" x14ac:dyDescent="0.25">
      <c r="C12" s="160"/>
      <c r="D12" s="340" t="s">
        <v>31</v>
      </c>
      <c r="E12" s="59">
        <v>51.140676370797038</v>
      </c>
      <c r="F12" s="59">
        <v>51.344591381199599</v>
      </c>
      <c r="G12" s="50"/>
      <c r="H12" s="134">
        <v>-0.39714993325904446</v>
      </c>
      <c r="I12" s="51"/>
      <c r="J12" s="231"/>
      <c r="K12" s="231"/>
      <c r="L12" s="231"/>
      <c r="M12" s="231"/>
      <c r="O12" s="231"/>
      <c r="P12" s="231"/>
      <c r="Q12" s="231"/>
      <c r="R12" s="231"/>
    </row>
    <row r="13" spans="3:18" ht="21" customHeight="1" x14ac:dyDescent="0.25">
      <c r="C13" s="160"/>
      <c r="D13" s="162" t="s">
        <v>32</v>
      </c>
      <c r="E13" s="60">
        <v>284.91312959784739</v>
      </c>
      <c r="F13" s="60">
        <v>277.31679856901286</v>
      </c>
      <c r="G13" s="50"/>
      <c r="H13" s="134">
        <v>2.7392249831357018</v>
      </c>
      <c r="I13" s="51"/>
      <c r="J13" s="231"/>
      <c r="K13" s="231"/>
      <c r="L13" s="231"/>
      <c r="M13" s="231"/>
      <c r="O13" s="231"/>
      <c r="P13" s="231"/>
      <c r="Q13" s="231"/>
      <c r="R13" s="231"/>
    </row>
    <row r="14" spans="3:18" ht="21" customHeight="1" x14ac:dyDescent="0.25">
      <c r="C14" s="160"/>
      <c r="D14" s="161" t="s">
        <v>41</v>
      </c>
      <c r="E14" s="315"/>
      <c r="F14" s="315"/>
      <c r="G14" s="316"/>
      <c r="H14" s="137"/>
      <c r="I14" s="51"/>
      <c r="J14" s="231"/>
      <c r="K14" s="231"/>
      <c r="L14" s="231"/>
      <c r="M14" s="231"/>
      <c r="O14" s="231"/>
      <c r="P14" s="231"/>
      <c r="Q14" s="231"/>
      <c r="R14" s="231"/>
    </row>
    <row r="15" spans="3:18" ht="18.95" customHeight="1" x14ac:dyDescent="0.25">
      <c r="C15" s="160"/>
      <c r="D15" s="340" t="s">
        <v>42</v>
      </c>
      <c r="E15" s="59">
        <v>30.795315185729699</v>
      </c>
      <c r="F15" s="59">
        <v>33.112515949980519</v>
      </c>
      <c r="G15" s="50"/>
      <c r="H15" s="134">
        <v>-2.3172007642508206</v>
      </c>
      <c r="I15" s="51"/>
      <c r="J15" s="232"/>
      <c r="K15" s="232"/>
      <c r="L15" s="232"/>
      <c r="M15" s="232"/>
      <c r="O15" s="232"/>
      <c r="P15" s="232"/>
      <c r="Q15" s="232"/>
      <c r="R15" s="232"/>
    </row>
    <row r="16" spans="3:18" ht="18.95" customHeight="1" x14ac:dyDescent="0.25">
      <c r="C16" s="160"/>
      <c r="D16" s="340" t="s">
        <v>43</v>
      </c>
      <c r="E16" s="59">
        <v>69.204684814270294</v>
      </c>
      <c r="F16" s="59">
        <v>66.887484050019552</v>
      </c>
      <c r="G16" s="50"/>
      <c r="H16" s="134">
        <v>2.3172007642507424</v>
      </c>
      <c r="I16" s="51"/>
      <c r="J16" s="232"/>
      <c r="K16" s="232"/>
      <c r="L16" s="232"/>
      <c r="M16" s="232"/>
      <c r="O16" s="232"/>
      <c r="P16" s="232"/>
      <c r="Q16" s="232"/>
      <c r="R16" s="232"/>
    </row>
    <row r="17" spans="3:18" ht="18.95" customHeight="1" x14ac:dyDescent="0.25">
      <c r="C17" s="160"/>
      <c r="D17" s="340" t="s">
        <v>44</v>
      </c>
      <c r="E17" s="59">
        <v>56.742542445213694</v>
      </c>
      <c r="F17" s="59">
        <v>59.176130491524091</v>
      </c>
      <c r="G17" s="50"/>
      <c r="H17" s="134">
        <v>-2.4335880463103976</v>
      </c>
      <c r="I17" s="51"/>
      <c r="J17" s="232"/>
      <c r="K17" s="232"/>
      <c r="L17" s="232"/>
      <c r="M17" s="232"/>
      <c r="O17" s="232"/>
      <c r="P17" s="232"/>
      <c r="Q17" s="232"/>
      <c r="R17" s="232"/>
    </row>
    <row r="18" spans="3:18" ht="18.95" customHeight="1" x14ac:dyDescent="0.25">
      <c r="C18" s="160"/>
      <c r="D18" s="340" t="s">
        <v>45</v>
      </c>
      <c r="E18" s="59">
        <v>43.257457554786299</v>
      </c>
      <c r="F18" s="59">
        <v>40.823869508476172</v>
      </c>
      <c r="G18" s="50"/>
      <c r="H18" s="134">
        <v>2.4335880463101276</v>
      </c>
      <c r="I18" s="51"/>
      <c r="J18" s="232"/>
      <c r="K18" s="232"/>
      <c r="L18" s="232"/>
      <c r="M18" s="232"/>
      <c r="O18" s="232"/>
      <c r="P18" s="232"/>
      <c r="Q18" s="232"/>
      <c r="R18" s="232"/>
    </row>
    <row r="19" spans="3:18" ht="21" customHeight="1" x14ac:dyDescent="0.25">
      <c r="C19" s="163"/>
      <c r="D19" s="164" t="s">
        <v>46</v>
      </c>
      <c r="E19" s="315"/>
      <c r="F19" s="315"/>
      <c r="G19" s="316"/>
      <c r="H19" s="137"/>
      <c r="I19" s="51"/>
      <c r="J19" s="18"/>
      <c r="K19" s="18"/>
      <c r="L19" s="18"/>
      <c r="M19" s="18"/>
    </row>
    <row r="20" spans="3:18" ht="18.95" customHeight="1" x14ac:dyDescent="0.25">
      <c r="C20" s="160"/>
      <c r="D20" s="165" t="s">
        <v>10</v>
      </c>
      <c r="E20" s="254">
        <v>18278.985700490568</v>
      </c>
      <c r="F20" s="254">
        <v>16561.139183929998</v>
      </c>
      <c r="G20" s="50"/>
      <c r="H20" s="134">
        <v>10.372755747548279</v>
      </c>
      <c r="I20" s="51"/>
      <c r="J20" s="18"/>
      <c r="K20" s="18"/>
      <c r="L20" s="18"/>
      <c r="M20" s="18"/>
    </row>
    <row r="21" spans="3:18" ht="18.95" customHeight="1" x14ac:dyDescent="0.25">
      <c r="C21" s="163"/>
      <c r="D21" s="341" t="s">
        <v>11</v>
      </c>
      <c r="E21" s="254">
        <v>3969.1528084498086</v>
      </c>
      <c r="F21" s="254">
        <v>3845.0155679799946</v>
      </c>
      <c r="G21" s="65"/>
      <c r="H21" s="134">
        <v>3.2285237413233858</v>
      </c>
      <c r="I21" s="51"/>
      <c r="J21" s="18"/>
      <c r="K21" s="18"/>
      <c r="L21" s="18"/>
      <c r="M21" s="18"/>
    </row>
    <row r="22" spans="3:18" ht="18.95" customHeight="1" x14ac:dyDescent="0.25">
      <c r="C22" s="163"/>
      <c r="D22" s="341" t="s">
        <v>35</v>
      </c>
      <c r="E22" s="322">
        <v>0.21714294619439881</v>
      </c>
      <c r="F22" s="322">
        <v>0.23217095909144839</v>
      </c>
      <c r="G22" s="65"/>
      <c r="H22" s="135" t="s">
        <v>196</v>
      </c>
      <c r="I22" s="51"/>
      <c r="J22" s="18"/>
      <c r="K22" s="18"/>
      <c r="L22" s="18"/>
      <c r="M22" s="18"/>
    </row>
    <row r="23" spans="3:18" ht="21" customHeight="1" x14ac:dyDescent="0.25">
      <c r="C23" s="69"/>
      <c r="D23" s="70" t="s">
        <v>36</v>
      </c>
      <c r="E23" s="67"/>
      <c r="F23" s="67"/>
      <c r="G23" s="68"/>
      <c r="H23" s="51"/>
      <c r="I23" s="51"/>
    </row>
    <row r="24" spans="3:18" ht="21" customHeight="1" x14ac:dyDescent="0.25">
      <c r="C24" s="69"/>
      <c r="D24" s="70" t="s">
        <v>37</v>
      </c>
      <c r="E24" s="72"/>
      <c r="F24" s="72"/>
      <c r="G24" s="73"/>
      <c r="H24" s="69"/>
      <c r="I24" s="69"/>
      <c r="J24" s="3"/>
    </row>
    <row r="25" spans="3:18" x14ac:dyDescent="0.25">
      <c r="C25" s="3"/>
      <c r="D25" s="9"/>
      <c r="E25" s="4"/>
      <c r="F25" s="4"/>
      <c r="G25" s="5"/>
      <c r="H25" s="3"/>
      <c r="I25" s="3"/>
      <c r="J25" s="3"/>
    </row>
    <row r="26" spans="3:18" x14ac:dyDescent="0.25">
      <c r="C26" s="3"/>
      <c r="D26" s="6"/>
      <c r="E26" s="26"/>
      <c r="F26" s="26"/>
      <c r="H26" s="29"/>
      <c r="I26" s="3"/>
      <c r="J26" s="3"/>
    </row>
    <row r="27" spans="3:18" x14ac:dyDescent="0.25">
      <c r="E27" s="28"/>
      <c r="F27" s="28"/>
      <c r="H27" s="23"/>
    </row>
  </sheetData>
  <mergeCells count="3">
    <mergeCell ref="C2:H2"/>
    <mergeCell ref="J2:M2"/>
    <mergeCell ref="O2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S38"/>
  <sheetViews>
    <sheetView showGridLines="0" zoomScaleNormal="100" zoomScalePageLayoutView="140" workbookViewId="0">
      <selection activeCell="K9" sqref="K9"/>
    </sheetView>
  </sheetViews>
  <sheetFormatPr baseColWidth="10" defaultColWidth="11.42578125" defaultRowHeight="15" x14ac:dyDescent="0.25"/>
  <cols>
    <col min="1" max="2" width="3.7109375" customWidth="1"/>
    <col min="3" max="3" width="2.85546875" customWidth="1"/>
    <col min="4" max="4" width="9" customWidth="1"/>
    <col min="5" max="5" width="28.140625" customWidth="1"/>
    <col min="6" max="7" width="13.28515625" customWidth="1"/>
    <col min="8" max="8" width="2.42578125" hidden="1" customWidth="1"/>
    <col min="9" max="9" width="14.28515625" customWidth="1"/>
    <col min="10" max="10" width="14.85546875" customWidth="1"/>
  </cols>
  <sheetData>
    <row r="1" spans="3:19" ht="25.5" customHeight="1" x14ac:dyDescent="0.25">
      <c r="C1" s="372" t="s">
        <v>47</v>
      </c>
      <c r="D1" s="372"/>
      <c r="E1" s="372"/>
      <c r="F1" s="372"/>
      <c r="G1" s="372"/>
      <c r="H1" s="372"/>
      <c r="I1" s="372"/>
      <c r="J1" s="50"/>
      <c r="K1" s="371"/>
      <c r="L1" s="371"/>
      <c r="M1" s="371"/>
      <c r="N1" s="371"/>
      <c r="P1" s="371"/>
      <c r="Q1" s="371"/>
      <c r="R1" s="371"/>
      <c r="S1" s="371"/>
    </row>
    <row r="2" spans="3:19" ht="6" customHeight="1" x14ac:dyDescent="0.25">
      <c r="C2" s="51"/>
      <c r="D2" s="51"/>
      <c r="E2" s="51"/>
      <c r="F2" s="51"/>
      <c r="G2" s="97"/>
      <c r="H2" s="97"/>
      <c r="I2" s="97"/>
      <c r="J2" s="51"/>
    </row>
    <row r="3" spans="3:19" x14ac:dyDescent="0.25">
      <c r="C3" s="204"/>
      <c r="D3" s="204"/>
      <c r="E3" s="204"/>
      <c r="F3" s="286" t="s">
        <v>4</v>
      </c>
      <c r="G3" s="286" t="s">
        <v>5</v>
      </c>
      <c r="H3" s="194"/>
      <c r="I3" s="287" t="s">
        <v>6</v>
      </c>
      <c r="J3" s="51"/>
      <c r="K3" s="216"/>
      <c r="L3" s="216"/>
      <c r="M3" s="216"/>
      <c r="N3" s="216"/>
      <c r="P3" s="216"/>
      <c r="Q3" s="216"/>
      <c r="R3" s="216"/>
      <c r="S3" s="216"/>
    </row>
    <row r="4" spans="3:19" x14ac:dyDescent="0.25">
      <c r="C4" s="166"/>
      <c r="D4" s="161" t="s">
        <v>24</v>
      </c>
      <c r="E4" s="161"/>
      <c r="F4" s="56"/>
      <c r="G4" s="56"/>
      <c r="H4" s="56"/>
      <c r="I4" s="139"/>
      <c r="J4" s="51"/>
    </row>
    <row r="5" spans="3:19" x14ac:dyDescent="0.25">
      <c r="C5" s="166"/>
      <c r="D5" s="370" t="s">
        <v>25</v>
      </c>
      <c r="E5" s="370"/>
      <c r="F5" s="119">
        <v>47.122785560000004</v>
      </c>
      <c r="G5" s="265">
        <v>47.569158560000034</v>
      </c>
      <c r="H5" s="51"/>
      <c r="I5" s="138">
        <v>-1</v>
      </c>
      <c r="J5" s="51"/>
      <c r="K5" s="231"/>
      <c r="L5" s="231"/>
      <c r="M5" s="231"/>
      <c r="N5" s="231"/>
      <c r="P5" s="231"/>
      <c r="Q5" s="231"/>
      <c r="R5" s="231"/>
      <c r="S5" s="231"/>
    </row>
    <row r="6" spans="3:19" x14ac:dyDescent="0.25">
      <c r="C6" s="166"/>
      <c r="D6" s="370" t="s">
        <v>26</v>
      </c>
      <c r="E6" s="370"/>
      <c r="F6" s="119">
        <v>27.234543662700002</v>
      </c>
      <c r="G6" s="265">
        <v>25.809872350000017</v>
      </c>
      <c r="H6" s="51"/>
      <c r="I6" s="138">
        <v>5.5198696583246942</v>
      </c>
      <c r="J6" s="51"/>
      <c r="K6" s="231"/>
      <c r="L6" s="231"/>
      <c r="M6" s="231"/>
      <c r="N6" s="231"/>
      <c r="P6" s="231"/>
      <c r="Q6" s="231"/>
      <c r="R6" s="231"/>
      <c r="S6" s="231"/>
    </row>
    <row r="7" spans="3:19" x14ac:dyDescent="0.25">
      <c r="C7" s="166"/>
      <c r="D7" s="162" t="s">
        <v>27</v>
      </c>
      <c r="E7" s="156"/>
      <c r="F7" s="120">
        <v>74.357329222700002</v>
      </c>
      <c r="G7" s="266">
        <v>73.379030910000054</v>
      </c>
      <c r="H7" s="51"/>
      <c r="I7" s="138">
        <v>1.3332123640333204</v>
      </c>
      <c r="J7" s="51"/>
      <c r="K7" s="231"/>
      <c r="L7" s="231"/>
      <c r="M7" s="231"/>
      <c r="N7" s="231"/>
      <c r="P7" s="231"/>
      <c r="Q7" s="231"/>
      <c r="R7" s="231"/>
      <c r="S7" s="231"/>
    </row>
    <row r="8" spans="3:19" x14ac:dyDescent="0.25">
      <c r="C8" s="166"/>
      <c r="D8" s="370" t="s">
        <v>28</v>
      </c>
      <c r="E8" s="370"/>
      <c r="F8" s="119">
        <v>11.458276507200001</v>
      </c>
      <c r="G8" s="265">
        <v>12.321730570000003</v>
      </c>
      <c r="H8" s="51"/>
      <c r="I8" s="138">
        <v>-7.0075713625996183</v>
      </c>
      <c r="J8" s="51"/>
      <c r="K8" s="231"/>
      <c r="L8" s="231"/>
      <c r="M8" s="231"/>
      <c r="N8" s="231"/>
      <c r="P8" s="231"/>
      <c r="Q8" s="231"/>
      <c r="R8" s="231"/>
      <c r="S8" s="231"/>
    </row>
    <row r="9" spans="3:19" x14ac:dyDescent="0.25">
      <c r="C9" s="166"/>
      <c r="D9" s="370" t="s">
        <v>29</v>
      </c>
      <c r="E9" s="370"/>
      <c r="F9" s="119">
        <v>15.501098085600001</v>
      </c>
      <c r="G9" s="265">
        <v>14.681224219999979</v>
      </c>
      <c r="H9" s="51"/>
      <c r="I9" s="138">
        <v>5.5845061236999616</v>
      </c>
      <c r="J9" s="51"/>
      <c r="K9" s="231"/>
      <c r="L9" s="231"/>
      <c r="M9" s="231"/>
      <c r="N9" s="231"/>
      <c r="P9" s="231"/>
      <c r="Q9" s="231"/>
      <c r="R9" s="231"/>
      <c r="S9" s="231"/>
    </row>
    <row r="10" spans="3:19" x14ac:dyDescent="0.25">
      <c r="C10" s="166"/>
      <c r="D10" s="162" t="s">
        <v>32</v>
      </c>
      <c r="E10" s="161"/>
      <c r="F10" s="120">
        <v>101.31670381550001</v>
      </c>
      <c r="G10" s="266">
        <v>100.38198570000003</v>
      </c>
      <c r="H10" s="51"/>
      <c r="I10" s="138">
        <v>0.93116121282303954</v>
      </c>
      <c r="J10" s="51"/>
      <c r="K10" s="231"/>
      <c r="L10" s="231"/>
      <c r="M10" s="231"/>
      <c r="N10" s="231"/>
      <c r="P10" s="231"/>
      <c r="Q10" s="231"/>
      <c r="R10" s="231"/>
      <c r="S10" s="231"/>
    </row>
    <row r="11" spans="3:19" x14ac:dyDescent="0.25">
      <c r="C11" s="166"/>
      <c r="D11" s="161" t="s">
        <v>41</v>
      </c>
      <c r="E11" s="161"/>
      <c r="F11" s="317"/>
      <c r="G11" s="317"/>
      <c r="H11" s="56"/>
      <c r="I11" s="139"/>
      <c r="J11" s="51"/>
      <c r="K11" s="231"/>
      <c r="L11" s="231"/>
      <c r="M11" s="231"/>
      <c r="N11" s="231"/>
      <c r="P11" s="231"/>
      <c r="Q11" s="231"/>
      <c r="R11" s="231"/>
      <c r="S11" s="231"/>
    </row>
    <row r="12" spans="3:19" x14ac:dyDescent="0.25">
      <c r="C12" s="166"/>
      <c r="D12" s="370" t="s">
        <v>44</v>
      </c>
      <c r="E12" s="370"/>
      <c r="F12" s="119">
        <v>68</v>
      </c>
      <c r="G12" s="265">
        <v>69.3</v>
      </c>
      <c r="H12" s="51"/>
      <c r="I12" s="138">
        <v>-1.2999999999999972</v>
      </c>
      <c r="J12" s="51"/>
      <c r="K12" s="231"/>
      <c r="L12" s="231"/>
      <c r="M12" s="231"/>
      <c r="N12" s="231"/>
      <c r="P12" s="231"/>
      <c r="Q12" s="231"/>
      <c r="R12" s="231"/>
      <c r="S12" s="231"/>
    </row>
    <row r="13" spans="3:19" x14ac:dyDescent="0.25">
      <c r="C13" s="166"/>
      <c r="D13" s="370" t="s">
        <v>45</v>
      </c>
      <c r="E13" s="370"/>
      <c r="F13" s="119">
        <v>32</v>
      </c>
      <c r="G13" s="265">
        <v>30.7</v>
      </c>
      <c r="H13" s="51"/>
      <c r="I13" s="138">
        <v>1.3000000000000007</v>
      </c>
      <c r="J13" s="51"/>
      <c r="K13" s="231"/>
      <c r="L13" s="231"/>
      <c r="M13" s="231"/>
      <c r="N13" s="231"/>
      <c r="P13" s="231"/>
      <c r="Q13" s="231"/>
      <c r="R13" s="231"/>
      <c r="S13" s="231"/>
    </row>
    <row r="14" spans="3:19" x14ac:dyDescent="0.25">
      <c r="C14" s="167"/>
      <c r="D14" s="164" t="s">
        <v>46</v>
      </c>
      <c r="E14" s="164"/>
      <c r="F14" s="317"/>
      <c r="G14" s="318"/>
      <c r="H14" s="56"/>
      <c r="I14" s="154"/>
      <c r="J14" s="51"/>
      <c r="K14" s="231"/>
      <c r="L14" s="231"/>
      <c r="M14" s="231"/>
      <c r="N14" s="231"/>
    </row>
    <row r="15" spans="3:19" x14ac:dyDescent="0.25">
      <c r="C15" s="166"/>
      <c r="D15" s="165" t="s">
        <v>34</v>
      </c>
      <c r="E15" s="161"/>
      <c r="F15" s="255">
        <v>17428.89023726077</v>
      </c>
      <c r="G15" s="288">
        <v>15161.208125240228</v>
      </c>
      <c r="H15" s="51"/>
      <c r="I15" s="138">
        <v>14.957133318718373</v>
      </c>
      <c r="J15" s="77"/>
      <c r="K15" s="231"/>
      <c r="L15" s="231"/>
      <c r="M15" s="231"/>
      <c r="N15" s="231"/>
    </row>
    <row r="16" spans="3:19" x14ac:dyDescent="0.25">
      <c r="C16" s="167"/>
      <c r="D16" s="373" t="s">
        <v>11</v>
      </c>
      <c r="E16" s="373"/>
      <c r="F16" s="255">
        <v>2315.6135857188087</v>
      </c>
      <c r="G16" s="288">
        <v>1999.8939222887857</v>
      </c>
      <c r="H16" s="68"/>
      <c r="I16" s="138">
        <v>15.786820486393417</v>
      </c>
      <c r="J16" s="77"/>
      <c r="K16" s="231"/>
      <c r="L16" s="231"/>
      <c r="M16" s="231"/>
      <c r="N16" s="231"/>
    </row>
    <row r="17" spans="3:14" x14ac:dyDescent="0.25">
      <c r="C17" s="167"/>
      <c r="D17" s="341" t="s">
        <v>35</v>
      </c>
      <c r="E17" s="341"/>
      <c r="F17" s="329">
        <v>0.13286064426341493</v>
      </c>
      <c r="G17" s="329">
        <v>0.1319086121480901</v>
      </c>
      <c r="H17" s="68"/>
      <c r="I17" s="342" t="s">
        <v>195</v>
      </c>
      <c r="J17" s="77"/>
      <c r="K17" s="231"/>
      <c r="L17" s="231"/>
      <c r="M17" s="231"/>
      <c r="N17" s="231"/>
    </row>
    <row r="18" spans="3:14" ht="6" customHeight="1" x14ac:dyDescent="0.25">
      <c r="C18" s="51"/>
      <c r="D18" s="66"/>
      <c r="E18" s="66"/>
      <c r="F18" s="67"/>
      <c r="G18" s="67"/>
      <c r="H18" s="68"/>
      <c r="I18" s="50"/>
      <c r="J18" s="51"/>
    </row>
    <row r="19" spans="3:14" ht="12.75" customHeight="1" x14ac:dyDescent="0.25">
      <c r="C19" s="69"/>
      <c r="D19" s="70" t="s">
        <v>36</v>
      </c>
      <c r="E19" s="61"/>
      <c r="F19" s="67"/>
      <c r="G19" s="67"/>
      <c r="H19" s="68"/>
      <c r="I19" s="51"/>
      <c r="J19" s="94"/>
    </row>
    <row r="20" spans="3:14" ht="12.75" customHeight="1" x14ac:dyDescent="0.25">
      <c r="C20" s="69"/>
      <c r="D20" s="75" t="s">
        <v>37</v>
      </c>
      <c r="E20" s="71"/>
      <c r="F20" s="72"/>
      <c r="G20" s="72"/>
      <c r="H20" s="73"/>
      <c r="I20" s="69"/>
      <c r="J20" s="69"/>
      <c r="K20" s="3"/>
    </row>
    <row r="21" spans="3:14" ht="12.75" customHeight="1" x14ac:dyDescent="0.25">
      <c r="C21" s="69"/>
      <c r="D21" s="70" t="s">
        <v>38</v>
      </c>
      <c r="E21" s="69"/>
      <c r="F21" s="69"/>
      <c r="G21" s="69"/>
      <c r="H21" s="69"/>
      <c r="I21" s="69"/>
      <c r="J21" s="96"/>
      <c r="K21" s="3"/>
    </row>
    <row r="22" spans="3:14" x14ac:dyDescent="0.25">
      <c r="F22" s="26"/>
      <c r="G22" s="26"/>
      <c r="H22" s="26"/>
      <c r="I22" s="26"/>
      <c r="J22" s="26"/>
    </row>
    <row r="23" spans="3:14" x14ac:dyDescent="0.25">
      <c r="D23" s="6"/>
      <c r="F23" s="30"/>
      <c r="G23" s="30"/>
      <c r="I23" s="29"/>
    </row>
    <row r="25" spans="3:14" x14ac:dyDescent="0.25">
      <c r="F25" s="31"/>
      <c r="G25" s="31"/>
      <c r="I25" s="26"/>
    </row>
    <row r="26" spans="3:14" x14ac:dyDescent="0.25">
      <c r="F26" s="31"/>
      <c r="G26" s="31"/>
      <c r="I26" s="26"/>
    </row>
    <row r="27" spans="3:14" x14ac:dyDescent="0.25">
      <c r="F27" s="31"/>
      <c r="G27" s="31"/>
      <c r="I27" s="26"/>
    </row>
    <row r="28" spans="3:14" x14ac:dyDescent="0.25">
      <c r="F28" s="26"/>
      <c r="G28" s="26"/>
    </row>
    <row r="29" spans="3:14" x14ac:dyDescent="0.25">
      <c r="F29" s="26"/>
      <c r="G29" s="26"/>
      <c r="I29" s="29"/>
    </row>
    <row r="30" spans="3:14" x14ac:dyDescent="0.25">
      <c r="F30" s="15"/>
      <c r="G30" s="15"/>
    </row>
    <row r="31" spans="3:14" x14ac:dyDescent="0.25">
      <c r="F31" s="15"/>
      <c r="G31" s="15"/>
    </row>
    <row r="32" spans="3:14" x14ac:dyDescent="0.25">
      <c r="F32" s="15"/>
      <c r="G32" s="15"/>
    </row>
    <row r="33" spans="6:7" x14ac:dyDescent="0.25">
      <c r="G33" s="21"/>
    </row>
    <row r="34" spans="6:7" x14ac:dyDescent="0.25">
      <c r="F34" s="24"/>
      <c r="G34" s="24"/>
    </row>
    <row r="35" spans="6:7" x14ac:dyDescent="0.25">
      <c r="F35" s="15"/>
      <c r="G35" s="15"/>
    </row>
    <row r="36" spans="6:7" x14ac:dyDescent="0.25">
      <c r="F36" s="26"/>
      <c r="G36" s="26"/>
    </row>
    <row r="37" spans="6:7" x14ac:dyDescent="0.25">
      <c r="F37" s="24"/>
      <c r="G37" s="24"/>
    </row>
    <row r="38" spans="6:7" x14ac:dyDescent="0.25">
      <c r="F38" s="26"/>
      <c r="G38" s="26"/>
    </row>
  </sheetData>
  <mergeCells count="10">
    <mergeCell ref="D13:E13"/>
    <mergeCell ref="D16:E16"/>
    <mergeCell ref="D6:E6"/>
    <mergeCell ref="D8:E8"/>
    <mergeCell ref="D9:E9"/>
    <mergeCell ref="D5:E5"/>
    <mergeCell ref="D12:E12"/>
    <mergeCell ref="K1:N1"/>
    <mergeCell ref="P1:S1"/>
    <mergeCell ref="C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32"/>
  <sheetViews>
    <sheetView showGridLines="0" zoomScale="90" zoomScaleNormal="90" workbookViewId="0">
      <selection activeCell="F13" sqref="F13"/>
    </sheetView>
  </sheetViews>
  <sheetFormatPr baseColWidth="10" defaultColWidth="11.42578125" defaultRowHeight="15" x14ac:dyDescent="0.25"/>
  <cols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/>
  </cols>
  <sheetData>
    <row r="1" spans="2:19" x14ac:dyDescent="0.25">
      <c r="B1" s="51"/>
      <c r="C1" s="51"/>
      <c r="D1" s="51"/>
      <c r="E1" s="51"/>
      <c r="F1" s="51"/>
      <c r="G1" s="51"/>
      <c r="H1" s="51"/>
      <c r="I1" s="51"/>
      <c r="J1" s="51"/>
    </row>
    <row r="2" spans="2:19" x14ac:dyDescent="0.25">
      <c r="B2" s="69"/>
      <c r="C2" s="70"/>
      <c r="D2" s="51"/>
      <c r="E2" s="94"/>
      <c r="F2" s="94"/>
      <c r="G2" s="95"/>
      <c r="H2" s="51"/>
      <c r="I2" s="51"/>
      <c r="J2" s="51"/>
    </row>
    <row r="3" spans="2:19" ht="24.75" customHeight="1" x14ac:dyDescent="0.25">
      <c r="B3" s="372" t="s">
        <v>48</v>
      </c>
      <c r="C3" s="372"/>
      <c r="D3" s="372"/>
      <c r="E3" s="372"/>
      <c r="F3" s="372"/>
      <c r="G3" s="372"/>
      <c r="H3" s="372"/>
      <c r="I3" s="93"/>
      <c r="J3" s="51"/>
      <c r="K3" s="371"/>
      <c r="L3" s="371"/>
      <c r="M3" s="371"/>
      <c r="N3" s="371"/>
      <c r="P3" s="371"/>
      <c r="Q3" s="371"/>
      <c r="R3" s="371"/>
      <c r="S3" s="371"/>
    </row>
    <row r="4" spans="2:19" ht="6" customHeight="1" x14ac:dyDescent="0.25">
      <c r="B4" s="51"/>
      <c r="C4" s="51"/>
      <c r="D4" s="51"/>
      <c r="E4" s="52"/>
      <c r="F4" s="52"/>
      <c r="G4" s="52"/>
      <c r="H4" s="52"/>
      <c r="I4" s="52"/>
      <c r="J4" s="51"/>
    </row>
    <row r="5" spans="2:19" ht="23.1" customHeight="1" x14ac:dyDescent="0.25">
      <c r="B5" s="204"/>
      <c r="C5" s="204"/>
      <c r="D5" s="204"/>
      <c r="E5" s="311" t="s">
        <v>4</v>
      </c>
      <c r="F5" s="311" t="s">
        <v>5</v>
      </c>
      <c r="G5" s="193"/>
      <c r="H5" s="192" t="s">
        <v>6</v>
      </c>
      <c r="I5" s="98"/>
      <c r="J5" s="51"/>
      <c r="K5" s="216"/>
      <c r="L5" s="216"/>
      <c r="M5" s="216"/>
      <c r="N5" s="216"/>
      <c r="P5" s="216"/>
      <c r="Q5" s="216"/>
      <c r="R5" s="216"/>
      <c r="S5" s="216"/>
    </row>
    <row r="6" spans="2:19" ht="21" customHeight="1" x14ac:dyDescent="0.25">
      <c r="B6" s="166"/>
      <c r="C6" s="161" t="s">
        <v>24</v>
      </c>
      <c r="D6" s="161"/>
      <c r="E6" s="56"/>
      <c r="F6" s="56"/>
      <c r="G6" s="56"/>
      <c r="H6" s="139"/>
      <c r="I6" s="56"/>
      <c r="J6" s="51"/>
      <c r="L6" s="230"/>
      <c r="M6" s="230"/>
      <c r="N6" s="230"/>
      <c r="O6" s="230"/>
    </row>
    <row r="7" spans="2:19" ht="18.95" customHeight="1" x14ac:dyDescent="0.25">
      <c r="B7" s="166"/>
      <c r="C7" s="370" t="s">
        <v>25</v>
      </c>
      <c r="D7" s="370"/>
      <c r="E7" s="119">
        <v>67.25496212022901</v>
      </c>
      <c r="F7" s="267">
        <v>59.592588300520987</v>
      </c>
      <c r="G7" s="51"/>
      <c r="H7" s="138">
        <v>12.857930890779979</v>
      </c>
      <c r="I7" s="63"/>
      <c r="J7" s="51"/>
      <c r="K7" s="231"/>
      <c r="L7" s="231"/>
      <c r="M7" s="231"/>
      <c r="N7" s="231"/>
      <c r="O7" s="231"/>
      <c r="P7" s="231"/>
      <c r="Q7" s="231"/>
      <c r="R7" s="231"/>
      <c r="S7" s="231"/>
    </row>
    <row r="8" spans="2:19" ht="18.95" customHeight="1" x14ac:dyDescent="0.25">
      <c r="B8" s="166"/>
      <c r="C8" s="370" t="s">
        <v>26</v>
      </c>
      <c r="D8" s="370"/>
      <c r="E8" s="119">
        <v>50.26972500702599</v>
      </c>
      <c r="F8" s="267">
        <v>43.71548554212999</v>
      </c>
      <c r="G8" s="51"/>
      <c r="H8" s="138">
        <v>14.992946740988323</v>
      </c>
      <c r="I8" s="63"/>
      <c r="J8" s="51"/>
      <c r="K8" s="231"/>
      <c r="L8" s="231"/>
      <c r="M8" s="231"/>
      <c r="N8" s="231"/>
      <c r="O8" s="231"/>
      <c r="P8" s="231"/>
      <c r="Q8" s="231"/>
      <c r="R8" s="231"/>
      <c r="S8" s="231"/>
    </row>
    <row r="9" spans="2:19" ht="21" customHeight="1" x14ac:dyDescent="0.25">
      <c r="B9" s="166"/>
      <c r="C9" s="162" t="s">
        <v>27</v>
      </c>
      <c r="D9" s="156"/>
      <c r="E9" s="120">
        <v>117.52468712725499</v>
      </c>
      <c r="F9" s="268">
        <v>103.30807384265097</v>
      </c>
      <c r="G9" s="51"/>
      <c r="H9" s="138">
        <v>13.761376778989632</v>
      </c>
      <c r="I9" s="63"/>
      <c r="J9" s="51"/>
      <c r="K9" s="231"/>
      <c r="L9" s="231"/>
      <c r="M9" s="231"/>
      <c r="N9" s="231"/>
      <c r="O9" s="231"/>
      <c r="P9" s="231"/>
      <c r="Q9" s="231"/>
      <c r="R9" s="231"/>
      <c r="S9" s="231"/>
    </row>
    <row r="10" spans="2:19" ht="18.95" customHeight="1" x14ac:dyDescent="0.25">
      <c r="B10" s="166"/>
      <c r="C10" s="370" t="s">
        <v>28</v>
      </c>
      <c r="D10" s="370"/>
      <c r="E10" s="119">
        <v>20.194106493667991</v>
      </c>
      <c r="F10" s="267">
        <v>17.889852522821027</v>
      </c>
      <c r="G10" s="51"/>
      <c r="H10" s="138">
        <v>12.880228989632879</v>
      </c>
      <c r="I10" s="63"/>
      <c r="J10" s="51"/>
      <c r="K10" s="231"/>
      <c r="L10" s="231"/>
      <c r="M10" s="231"/>
      <c r="N10" s="231"/>
      <c r="O10" s="231"/>
      <c r="P10" s="231"/>
      <c r="Q10" s="231"/>
      <c r="R10" s="231"/>
      <c r="S10" s="231"/>
    </row>
    <row r="11" spans="2:19" ht="18.95" customHeight="1" x14ac:dyDescent="0.25">
      <c r="B11" s="166"/>
      <c r="C11" s="370" t="s">
        <v>29</v>
      </c>
      <c r="D11" s="370"/>
      <c r="E11" s="119">
        <v>15.40303884466301</v>
      </c>
      <c r="F11" s="267">
        <v>12.793504875761021</v>
      </c>
      <c r="G11" s="51"/>
      <c r="H11" s="138">
        <v>20.397334383684761</v>
      </c>
      <c r="I11" s="63"/>
      <c r="J11" s="51"/>
      <c r="K11" s="231"/>
      <c r="L11" s="231"/>
      <c r="M11" s="231"/>
      <c r="N11" s="231"/>
      <c r="O11" s="231"/>
      <c r="P11" s="231"/>
      <c r="Q11" s="231"/>
      <c r="R11" s="231"/>
      <c r="S11" s="231"/>
    </row>
    <row r="12" spans="2:19" ht="21" customHeight="1" x14ac:dyDescent="0.25">
      <c r="B12" s="166"/>
      <c r="C12" s="162" t="s">
        <v>40</v>
      </c>
      <c r="D12" s="156"/>
      <c r="E12" s="120">
        <v>153.12183246558598</v>
      </c>
      <c r="F12" s="268">
        <v>133.99143124123302</v>
      </c>
      <c r="G12" s="51"/>
      <c r="H12" s="138">
        <v>14.27733180184585</v>
      </c>
      <c r="I12" s="58"/>
      <c r="J12" s="51"/>
      <c r="K12" s="231"/>
      <c r="L12" s="231"/>
      <c r="M12" s="231"/>
      <c r="N12" s="231"/>
      <c r="O12" s="231"/>
      <c r="P12" s="231"/>
      <c r="Q12" s="231"/>
      <c r="R12" s="231"/>
      <c r="S12" s="231"/>
    </row>
    <row r="13" spans="2:19" ht="18.95" customHeight="1" x14ac:dyDescent="0.25">
      <c r="B13" s="166"/>
      <c r="C13" s="370" t="s">
        <v>31</v>
      </c>
      <c r="D13" s="370"/>
      <c r="E13" s="119">
        <v>2.2052901024000002</v>
      </c>
      <c r="F13" s="267">
        <v>2.3892122184000004</v>
      </c>
      <c r="G13" s="51"/>
      <c r="H13" s="138">
        <v>-7.6980234147290822</v>
      </c>
      <c r="I13" s="58"/>
      <c r="J13" s="51"/>
      <c r="K13" s="231"/>
      <c r="L13" s="231"/>
      <c r="M13" s="231"/>
      <c r="N13" s="231"/>
      <c r="O13" s="231"/>
      <c r="P13" s="231"/>
      <c r="Q13" s="231"/>
      <c r="R13" s="231"/>
      <c r="S13" s="231"/>
    </row>
    <row r="14" spans="2:19" ht="21" customHeight="1" x14ac:dyDescent="0.25">
      <c r="B14" s="166"/>
      <c r="C14" s="162" t="s">
        <v>32</v>
      </c>
      <c r="D14" s="161"/>
      <c r="E14" s="120">
        <v>155.32712256798598</v>
      </c>
      <c r="F14" s="268">
        <v>136.38064345963301</v>
      </c>
      <c r="G14" s="51"/>
      <c r="H14" s="138">
        <v>13.892352043316848</v>
      </c>
      <c r="I14" s="58"/>
      <c r="J14" s="51"/>
      <c r="K14" s="231"/>
      <c r="L14" s="231"/>
      <c r="M14" s="231"/>
      <c r="N14" s="231"/>
      <c r="O14" s="231"/>
      <c r="P14" s="231"/>
      <c r="Q14" s="231"/>
      <c r="R14" s="231"/>
      <c r="S14" s="231"/>
    </row>
    <row r="15" spans="2:19" ht="21" customHeight="1" x14ac:dyDescent="0.25">
      <c r="B15" s="166"/>
      <c r="C15" s="161" t="s">
        <v>41</v>
      </c>
      <c r="D15" s="161"/>
      <c r="E15" s="317"/>
      <c r="F15" s="319"/>
      <c r="G15" s="56"/>
      <c r="H15" s="139"/>
      <c r="I15" s="56"/>
      <c r="J15" s="51"/>
      <c r="K15" s="231"/>
      <c r="L15" s="231"/>
      <c r="M15" s="231"/>
      <c r="N15" s="231"/>
      <c r="O15" s="231"/>
      <c r="P15" s="231"/>
      <c r="Q15" s="231"/>
      <c r="R15" s="231"/>
      <c r="S15" s="231"/>
    </row>
    <row r="16" spans="2:19" ht="18.95" customHeight="1" x14ac:dyDescent="0.25">
      <c r="B16" s="166"/>
      <c r="C16" s="370" t="s">
        <v>42</v>
      </c>
      <c r="D16" s="370"/>
      <c r="E16" s="119">
        <v>30.542524304677514</v>
      </c>
      <c r="F16" s="267">
        <v>31.838157842336084</v>
      </c>
      <c r="G16" s="51"/>
      <c r="H16" s="138">
        <v>-1.2956335376585706</v>
      </c>
      <c r="I16" s="63"/>
      <c r="J16" s="51"/>
      <c r="K16" s="231"/>
      <c r="L16" s="231"/>
      <c r="M16" s="231"/>
      <c r="N16" s="231"/>
      <c r="O16" s="231"/>
      <c r="P16" s="231"/>
      <c r="Q16" s="231"/>
      <c r="R16" s="231"/>
      <c r="S16" s="231"/>
    </row>
    <row r="17" spans="2:19" ht="18.95" customHeight="1" x14ac:dyDescent="0.25">
      <c r="B17" s="166"/>
      <c r="C17" s="370" t="s">
        <v>43</v>
      </c>
      <c r="D17" s="370"/>
      <c r="E17" s="119">
        <v>69.457475695322501</v>
      </c>
      <c r="F17" s="267">
        <v>68.161842157663912</v>
      </c>
      <c r="G17" s="51"/>
      <c r="H17" s="138">
        <v>1.2956335376585884</v>
      </c>
      <c r="I17" s="63"/>
      <c r="J17" s="51"/>
      <c r="K17" s="231"/>
      <c r="L17" s="231"/>
      <c r="M17" s="231"/>
      <c r="N17" s="231"/>
      <c r="O17" s="230"/>
      <c r="P17" s="231"/>
      <c r="Q17" s="231"/>
      <c r="R17" s="231"/>
      <c r="S17" s="231"/>
    </row>
    <row r="18" spans="2:19" ht="18.95" customHeight="1" x14ac:dyDescent="0.25">
      <c r="B18" s="166"/>
      <c r="C18" s="370" t="s">
        <v>44</v>
      </c>
      <c r="D18" s="370"/>
      <c r="E18" s="119">
        <v>69.752543793913574</v>
      </c>
      <c r="F18" s="267">
        <v>72.23514905087282</v>
      </c>
      <c r="G18" s="51"/>
      <c r="H18" s="138">
        <v>-2.4826052569592463</v>
      </c>
      <c r="I18" s="63"/>
      <c r="J18" s="51"/>
      <c r="K18" s="231"/>
      <c r="L18" s="231"/>
      <c r="M18" s="231"/>
      <c r="N18" s="231"/>
      <c r="O18" s="230"/>
      <c r="P18" s="231"/>
      <c r="Q18" s="231"/>
      <c r="R18" s="231"/>
      <c r="S18" s="231"/>
    </row>
    <row r="19" spans="2:19" ht="18.95" customHeight="1" x14ac:dyDescent="0.25">
      <c r="B19" s="166"/>
      <c r="C19" s="370" t="s">
        <v>45</v>
      </c>
      <c r="D19" s="370"/>
      <c r="E19" s="119">
        <v>30.247456206086483</v>
      </c>
      <c r="F19" s="267">
        <v>27.764850949127201</v>
      </c>
      <c r="G19" s="51"/>
      <c r="H19" s="138">
        <v>2.4826052569592818</v>
      </c>
      <c r="I19" s="51"/>
      <c r="J19" s="51"/>
      <c r="K19" s="231"/>
      <c r="L19" s="231"/>
      <c r="M19" s="231"/>
      <c r="N19" s="231"/>
      <c r="O19" s="230"/>
      <c r="P19" s="231"/>
      <c r="Q19" s="231"/>
      <c r="R19" s="231"/>
      <c r="S19" s="231"/>
    </row>
    <row r="20" spans="2:19" ht="21" customHeight="1" x14ac:dyDescent="0.25">
      <c r="B20" s="167"/>
      <c r="C20" s="164" t="s">
        <v>46</v>
      </c>
      <c r="D20" s="164"/>
      <c r="E20" s="317"/>
      <c r="F20" s="319"/>
      <c r="G20" s="56"/>
      <c r="H20" s="139"/>
      <c r="I20" s="56"/>
      <c r="J20" s="51"/>
      <c r="L20" s="230"/>
      <c r="M20" s="230"/>
      <c r="N20" s="230"/>
      <c r="O20" s="230"/>
    </row>
    <row r="21" spans="2:19" ht="18.95" customHeight="1" x14ac:dyDescent="0.25">
      <c r="B21" s="166"/>
      <c r="C21" s="165" t="s">
        <v>10</v>
      </c>
      <c r="D21" s="161"/>
      <c r="E21" s="255">
        <v>10356.68339951077</v>
      </c>
      <c r="F21" s="269">
        <v>8752.1846241468611</v>
      </c>
      <c r="G21" s="51"/>
      <c r="H21" s="138">
        <v>18.332551748704805</v>
      </c>
      <c r="I21" s="63"/>
      <c r="J21" s="51"/>
      <c r="L21" s="230"/>
      <c r="M21" s="230"/>
      <c r="N21" s="230"/>
      <c r="O21" s="230"/>
    </row>
    <row r="22" spans="2:19" ht="18.95" customHeight="1" x14ac:dyDescent="0.25">
      <c r="B22" s="167"/>
      <c r="C22" s="373" t="s">
        <v>11</v>
      </c>
      <c r="D22" s="373"/>
      <c r="E22" s="255">
        <v>2242.7084549365222</v>
      </c>
      <c r="F22" s="269">
        <v>1836.4984002746996</v>
      </c>
      <c r="G22" s="68"/>
      <c r="H22" s="140">
        <v>22.118726300064438</v>
      </c>
      <c r="I22" s="50"/>
      <c r="J22" s="51"/>
      <c r="L22" s="230"/>
      <c r="M22" s="230"/>
      <c r="N22" s="230"/>
      <c r="O22" s="230"/>
    </row>
    <row r="23" spans="2:19" ht="18.95" customHeight="1" x14ac:dyDescent="0.25">
      <c r="B23" s="330"/>
      <c r="C23" s="374" t="s">
        <v>35</v>
      </c>
      <c r="D23" s="374"/>
      <c r="E23" s="329">
        <v>0.21654697439553511</v>
      </c>
      <c r="F23" s="338">
        <v>0.20983314214006499</v>
      </c>
      <c r="G23" s="68"/>
      <c r="H23" s="331" t="s">
        <v>49</v>
      </c>
      <c r="I23" s="50"/>
      <c r="J23" s="51"/>
      <c r="L23" s="230"/>
      <c r="M23" s="230"/>
      <c r="N23" s="230"/>
      <c r="O23" s="230"/>
    </row>
    <row r="24" spans="2:19" ht="12.95" customHeight="1" x14ac:dyDescent="0.25">
      <c r="B24" s="111"/>
      <c r="C24" s="112"/>
      <c r="D24" s="112"/>
      <c r="E24" s="67"/>
      <c r="F24" s="67"/>
      <c r="G24" s="68"/>
      <c r="H24" s="50"/>
      <c r="I24" s="50"/>
      <c r="J24" s="51"/>
    </row>
    <row r="25" spans="2:19" x14ac:dyDescent="0.25">
      <c r="B25" s="69"/>
      <c r="C25" s="70" t="s">
        <v>36</v>
      </c>
      <c r="D25" s="61"/>
      <c r="E25" s="67"/>
      <c r="F25" s="67"/>
      <c r="G25" s="68"/>
      <c r="H25" s="51"/>
      <c r="I25" s="51"/>
      <c r="J25" s="51"/>
    </row>
    <row r="26" spans="2:19" x14ac:dyDescent="0.25">
      <c r="B26" s="69"/>
      <c r="C26" s="70" t="s">
        <v>37</v>
      </c>
      <c r="D26" s="61"/>
      <c r="E26" s="67"/>
      <c r="F26" s="67"/>
      <c r="G26" s="68"/>
      <c r="H26" s="51"/>
      <c r="I26" s="51"/>
      <c r="J26" s="51"/>
    </row>
    <row r="27" spans="2:19" x14ac:dyDescent="0.25">
      <c r="B27" s="69"/>
      <c r="C27" s="75"/>
      <c r="D27" s="69"/>
      <c r="E27" s="69"/>
      <c r="F27" s="69"/>
      <c r="G27" s="69"/>
      <c r="H27" s="69"/>
      <c r="I27" s="69"/>
      <c r="J27" s="69"/>
    </row>
    <row r="28" spans="2:19" x14ac:dyDescent="0.25">
      <c r="E28" s="22"/>
      <c r="F28" s="22"/>
      <c r="G28" s="2"/>
      <c r="H28" s="23"/>
    </row>
    <row r="29" spans="2:19" x14ac:dyDescent="0.25">
      <c r="E29" s="26"/>
      <c r="F29" s="26"/>
      <c r="H29" s="29"/>
    </row>
    <row r="30" spans="2:19" x14ac:dyDescent="0.25">
      <c r="E30" s="20"/>
      <c r="F30" s="26"/>
    </row>
    <row r="31" spans="2:19" x14ac:dyDescent="0.25">
      <c r="E31" s="15"/>
      <c r="F31" s="15"/>
    </row>
    <row r="32" spans="2:19" x14ac:dyDescent="0.25">
      <c r="F32" s="23"/>
    </row>
  </sheetData>
  <mergeCells count="14">
    <mergeCell ref="P3:S3"/>
    <mergeCell ref="B3:H3"/>
    <mergeCell ref="C16:D16"/>
    <mergeCell ref="C17:D17"/>
    <mergeCell ref="C18:D18"/>
    <mergeCell ref="C13:D13"/>
    <mergeCell ref="C11:D11"/>
    <mergeCell ref="C23:D23"/>
    <mergeCell ref="C19:D19"/>
    <mergeCell ref="C22:D22"/>
    <mergeCell ref="K3:N3"/>
    <mergeCell ref="C7:D7"/>
    <mergeCell ref="C8:D8"/>
    <mergeCell ref="C10:D10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77"/>
  <sheetViews>
    <sheetView showGridLines="0" topLeftCell="A2" zoomScale="80" zoomScaleNormal="80" zoomScalePageLayoutView="80" workbookViewId="0">
      <pane xSplit="4" ySplit="7" topLeftCell="E9" activePane="bottomRight" state="frozen"/>
      <selection pane="topRight" activeCell="H16" sqref="H16"/>
      <selection pane="bottomLeft" activeCell="H16" sqref="H16"/>
      <selection pane="bottomRight" activeCell="E13" sqref="E13"/>
    </sheetView>
  </sheetViews>
  <sheetFormatPr baseColWidth="10"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140625" customWidth="1"/>
    <col min="5" max="6" width="14.28515625" style="7" customWidth="1"/>
    <col min="7" max="7" width="3.85546875" style="7" hidden="1" customWidth="1"/>
    <col min="8" max="8" width="11.140625" style="7" customWidth="1"/>
    <col min="9" max="9" width="13.42578125" style="7" customWidth="1"/>
    <col min="10" max="10" width="1.28515625" style="7" hidden="1" customWidth="1" outlineLevel="1"/>
    <col min="11" max="11" width="16.85546875" style="7" hidden="1" customWidth="1" outlineLevel="1"/>
    <col min="12" max="12" width="16.7109375" style="7" hidden="1" customWidth="1" outlineLevel="1"/>
    <col min="13" max="13" width="2" style="7" hidden="1" customWidth="1" outlineLevel="1"/>
    <col min="14" max="14" width="11.85546875" style="7" hidden="1" customWidth="1" outlineLevel="1"/>
    <col min="15" max="15" width="9.85546875" style="7" hidden="1" customWidth="1" outlineLevel="1"/>
    <col min="16" max="16" width="1.28515625" hidden="1" customWidth="1" collapsed="1"/>
    <col min="17" max="17" width="2.85546875" hidden="1" customWidth="1"/>
    <col min="18" max="18" width="11.42578125" customWidth="1"/>
    <col min="19" max="19" width="10.5703125" customWidth="1"/>
    <col min="32" max="32" width="11.42578125" customWidth="1"/>
  </cols>
  <sheetData>
    <row r="1" spans="2:32" ht="23.25" customHeight="1" x14ac:dyDescent="0.25">
      <c r="B1" s="377" t="s">
        <v>50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2:32" ht="21.75" customHeight="1" x14ac:dyDescent="0.25">
      <c r="B2" s="378" t="s">
        <v>51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2:32" ht="21.75" customHeight="1" x14ac:dyDescent="0.25">
      <c r="B3" s="379" t="s">
        <v>52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</row>
    <row r="4" spans="2:32" ht="15" hidden="1" customHeigh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51"/>
      <c r="S4" s="371"/>
      <c r="T4" s="371"/>
      <c r="U4" s="371"/>
      <c r="V4" s="371"/>
      <c r="X4" s="371"/>
      <c r="Y4" s="371"/>
      <c r="Z4" s="371"/>
      <c r="AA4" s="371"/>
      <c r="AF4">
        <v>20</v>
      </c>
    </row>
    <row r="5" spans="2:32" ht="6" hidden="1" customHeight="1" x14ac:dyDescent="0.25">
      <c r="B5" s="51"/>
      <c r="C5" s="51"/>
      <c r="D5" s="5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51"/>
      <c r="Q5" s="51"/>
    </row>
    <row r="6" spans="2:32" ht="15.75" x14ac:dyDescent="0.25">
      <c r="B6" s="206"/>
      <c r="C6" s="206"/>
      <c r="D6" s="206"/>
      <c r="E6" s="207"/>
      <c r="F6" s="191"/>
      <c r="G6" s="191"/>
      <c r="H6" s="375" t="s">
        <v>53</v>
      </c>
      <c r="I6" s="376"/>
      <c r="J6" s="191"/>
      <c r="K6" s="191"/>
      <c r="L6" s="191"/>
      <c r="M6" s="191"/>
      <c r="N6" s="375" t="s">
        <v>53</v>
      </c>
      <c r="O6" s="376"/>
      <c r="P6" s="105"/>
      <c r="Q6" s="51"/>
    </row>
    <row r="7" spans="2:32" ht="15.75" x14ac:dyDescent="0.25">
      <c r="B7" s="206"/>
      <c r="C7" s="194"/>
      <c r="D7" s="198"/>
      <c r="E7" s="311" t="s">
        <v>4</v>
      </c>
      <c r="F7" s="311" t="s">
        <v>5</v>
      </c>
      <c r="G7" s="311"/>
      <c r="H7" s="196" t="s">
        <v>54</v>
      </c>
      <c r="I7" s="197" t="s">
        <v>55</v>
      </c>
      <c r="J7" s="311"/>
      <c r="K7" s="311" t="s">
        <v>56</v>
      </c>
      <c r="L7" s="311" t="s">
        <v>57</v>
      </c>
      <c r="M7" s="191"/>
      <c r="N7" s="196" t="s">
        <v>54</v>
      </c>
      <c r="O7" s="347" t="s">
        <v>55</v>
      </c>
      <c r="P7" s="105"/>
      <c r="Q7" s="51"/>
      <c r="S7" s="216"/>
      <c r="T7" s="216"/>
      <c r="U7" s="216"/>
      <c r="V7" s="216"/>
      <c r="X7" s="216"/>
      <c r="Y7" s="216"/>
      <c r="Z7" s="216"/>
      <c r="AA7" s="216"/>
    </row>
    <row r="8" spans="2:32" ht="9" customHeight="1" x14ac:dyDescent="0.25">
      <c r="B8" s="51"/>
      <c r="C8" s="51"/>
      <c r="D8" s="85"/>
      <c r="E8" s="54"/>
      <c r="F8" s="54"/>
      <c r="G8" s="54"/>
      <c r="H8" s="141"/>
      <c r="I8" s="142"/>
      <c r="J8" s="54"/>
      <c r="K8" s="54"/>
      <c r="L8" s="54"/>
      <c r="M8" s="53"/>
      <c r="N8" s="141"/>
      <c r="O8" s="348"/>
      <c r="P8" s="105"/>
      <c r="Q8" s="51"/>
    </row>
    <row r="9" spans="2:32" ht="15.75" x14ac:dyDescent="0.25">
      <c r="B9" s="160"/>
      <c r="C9" s="170" t="s">
        <v>10</v>
      </c>
      <c r="D9" s="170"/>
      <c r="E9" s="123">
        <v>46064.559337262108</v>
      </c>
      <c r="F9" s="275">
        <v>40474.531933317085</v>
      </c>
      <c r="G9" s="53"/>
      <c r="H9" s="143">
        <v>5590.0274039450233</v>
      </c>
      <c r="I9" s="146">
        <v>13.811221864541267</v>
      </c>
      <c r="J9" s="53"/>
      <c r="K9" s="123">
        <v>118804.16963799253</v>
      </c>
      <c r="L9" s="124">
        <v>100594.24119323617</v>
      </c>
      <c r="M9" s="53"/>
      <c r="N9" s="143">
        <v>18209.928444756355</v>
      </c>
      <c r="O9" s="349">
        <v>18.102356783800431</v>
      </c>
      <c r="P9" s="50"/>
      <c r="Q9" s="324"/>
      <c r="S9" s="218"/>
      <c r="T9" s="218"/>
      <c r="U9" s="218"/>
      <c r="V9" s="218"/>
      <c r="X9" s="219"/>
      <c r="Y9" s="219"/>
      <c r="Z9" s="219"/>
      <c r="AA9" s="219"/>
    </row>
    <row r="10" spans="2:32" ht="15.75" x14ac:dyDescent="0.25">
      <c r="B10" s="160"/>
      <c r="C10" s="169"/>
      <c r="D10" s="171"/>
      <c r="E10" s="123"/>
      <c r="F10" s="275"/>
      <c r="G10" s="53"/>
      <c r="H10" s="143"/>
      <c r="I10" s="146"/>
      <c r="J10" s="53"/>
      <c r="K10" s="99"/>
      <c r="L10" s="99"/>
      <c r="M10" s="53"/>
      <c r="N10" s="143"/>
      <c r="O10" s="349"/>
      <c r="P10" s="50"/>
      <c r="Q10" s="324"/>
      <c r="S10" s="217"/>
      <c r="T10" s="217"/>
      <c r="U10" s="217"/>
      <c r="V10" s="217"/>
      <c r="X10" s="15"/>
      <c r="Y10" s="15"/>
      <c r="Z10" s="15"/>
      <c r="AA10" s="15"/>
    </row>
    <row r="11" spans="2:32" x14ac:dyDescent="0.25">
      <c r="B11" s="160"/>
      <c r="C11" s="169" t="s">
        <v>58</v>
      </c>
      <c r="D11" s="172"/>
      <c r="E11" s="121">
        <v>25456.391303027456</v>
      </c>
      <c r="F11" s="276">
        <v>22067.72319370896</v>
      </c>
      <c r="G11" s="53"/>
      <c r="H11" s="143">
        <v>3388.6681093184961</v>
      </c>
      <c r="I11" s="146">
        <v>15.355766789228786</v>
      </c>
      <c r="J11" s="53"/>
      <c r="K11" s="121">
        <v>66669.382111603394</v>
      </c>
      <c r="L11" s="122">
        <v>55602.561420219834</v>
      </c>
      <c r="M11" s="53"/>
      <c r="N11" s="143">
        <v>11066.82069138356</v>
      </c>
      <c r="O11" s="349">
        <v>19.903436835841724</v>
      </c>
      <c r="P11" s="50"/>
      <c r="Q11" s="324"/>
      <c r="S11" s="217"/>
      <c r="T11" s="217"/>
      <c r="U11" s="217"/>
      <c r="V11" s="217"/>
      <c r="X11" s="217"/>
      <c r="Y11" s="217"/>
      <c r="Z11" s="217"/>
      <c r="AA11" s="217"/>
    </row>
    <row r="12" spans="2:32" ht="15.75" x14ac:dyDescent="0.25">
      <c r="B12" s="160"/>
      <c r="C12" s="172"/>
      <c r="D12" s="170" t="s">
        <v>59</v>
      </c>
      <c r="E12" s="123">
        <v>20608.168034234652</v>
      </c>
      <c r="F12" s="275">
        <v>18406.808739608125</v>
      </c>
      <c r="G12" s="53"/>
      <c r="H12" s="143">
        <v>2201.3592946265271</v>
      </c>
      <c r="I12" s="146">
        <v>11.959483720225773</v>
      </c>
      <c r="J12" s="53"/>
      <c r="K12" s="123">
        <v>52134.787526389133</v>
      </c>
      <c r="L12" s="124">
        <v>44991.679773016338</v>
      </c>
      <c r="M12" s="53"/>
      <c r="N12" s="143">
        <v>7143.1077533727948</v>
      </c>
      <c r="O12" s="349">
        <v>15.876508255326049</v>
      </c>
      <c r="P12" s="50"/>
      <c r="Q12" s="324"/>
      <c r="S12" s="218"/>
      <c r="T12" s="218"/>
      <c r="U12" s="218"/>
      <c r="V12" s="218"/>
      <c r="W12" s="218"/>
      <c r="X12" s="218"/>
      <c r="Y12" s="218"/>
      <c r="Z12" s="218"/>
      <c r="AA12" s="218"/>
    </row>
    <row r="13" spans="2:32" x14ac:dyDescent="0.25">
      <c r="B13" s="160"/>
      <c r="C13" s="171"/>
      <c r="D13" s="173"/>
      <c r="E13" s="125">
        <v>0.44737577718592192</v>
      </c>
      <c r="F13" s="277">
        <v>0.45477508597094718</v>
      </c>
      <c r="G13" s="53"/>
      <c r="H13" s="143"/>
      <c r="I13" s="146"/>
      <c r="J13" s="53"/>
      <c r="K13" s="125">
        <v>0.43882961082299327</v>
      </c>
      <c r="L13" s="126">
        <v>0.44725900050868439</v>
      </c>
      <c r="M13" s="53"/>
      <c r="N13" s="143"/>
      <c r="O13" s="349"/>
      <c r="P13" s="50"/>
      <c r="Q13" s="324"/>
      <c r="S13" s="217"/>
      <c r="T13" s="217"/>
      <c r="U13" s="217"/>
      <c r="V13" s="217"/>
      <c r="X13" s="15"/>
      <c r="Y13" s="15"/>
      <c r="Z13" s="15"/>
      <c r="AA13" s="15"/>
    </row>
    <row r="14" spans="2:32" ht="12.95" customHeight="1" x14ac:dyDescent="0.25">
      <c r="B14" s="160"/>
      <c r="C14" s="171"/>
      <c r="D14" s="172"/>
      <c r="E14" s="100"/>
      <c r="F14" s="278"/>
      <c r="G14" s="53"/>
      <c r="H14" s="143"/>
      <c r="I14" s="146"/>
      <c r="J14" s="53"/>
      <c r="K14" s="100"/>
      <c r="L14" s="100"/>
      <c r="M14" s="53"/>
      <c r="N14" s="143"/>
      <c r="O14" s="349"/>
      <c r="P14" s="50"/>
      <c r="Q14" s="324"/>
      <c r="S14" s="217"/>
      <c r="T14" s="321"/>
      <c r="U14" s="217"/>
      <c r="V14" s="217"/>
      <c r="X14" s="15"/>
      <c r="Y14" s="15"/>
      <c r="Z14" s="15"/>
      <c r="AA14" s="15"/>
    </row>
    <row r="15" spans="2:32" x14ac:dyDescent="0.25">
      <c r="B15" s="160"/>
      <c r="C15" s="169" t="s">
        <v>60</v>
      </c>
      <c r="D15" s="172"/>
      <c r="E15" s="121">
        <v>12275.032008173879</v>
      </c>
      <c r="F15" s="276">
        <v>10996.758188946973</v>
      </c>
      <c r="G15" s="53"/>
      <c r="H15" s="143">
        <v>1278.2738192269062</v>
      </c>
      <c r="I15" s="146">
        <v>11.624096822568308</v>
      </c>
      <c r="J15" s="53"/>
      <c r="K15" s="121">
        <v>31887.562888476401</v>
      </c>
      <c r="L15" s="122">
        <v>25937.859458887899</v>
      </c>
      <c r="M15" s="53"/>
      <c r="N15" s="143">
        <v>5949.7034295885023</v>
      </c>
      <c r="O15" s="349">
        <v>22.938297738172729</v>
      </c>
      <c r="P15" s="50"/>
      <c r="Q15" s="324"/>
      <c r="S15" s="217"/>
      <c r="T15" s="217"/>
      <c r="U15" s="217"/>
      <c r="V15" s="217"/>
      <c r="X15" s="217"/>
      <c r="Y15" s="217"/>
      <c r="Z15" s="217"/>
      <c r="AA15" s="217"/>
    </row>
    <row r="16" spans="2:32" x14ac:dyDescent="0.25">
      <c r="B16" s="160"/>
      <c r="C16" s="169" t="s">
        <v>61</v>
      </c>
      <c r="D16" s="172"/>
      <c r="E16" s="121">
        <v>2237.3139526569316</v>
      </c>
      <c r="F16" s="276">
        <v>2225.4299852649901</v>
      </c>
      <c r="G16" s="53"/>
      <c r="H16" s="143">
        <v>11.883967391941496</v>
      </c>
      <c r="I16" s="146">
        <v>0.53400769606897214</v>
      </c>
      <c r="J16" s="53"/>
      <c r="K16" s="121">
        <v>5867.4301582320904</v>
      </c>
      <c r="L16" s="122">
        <v>5157.1909526955396</v>
      </c>
      <c r="M16" s="53"/>
      <c r="N16" s="143">
        <v>710.2392055365508</v>
      </c>
      <c r="O16" s="349">
        <v>13.77182291777126</v>
      </c>
      <c r="P16" s="50"/>
      <c r="Q16" s="324"/>
      <c r="S16" s="217"/>
      <c r="T16" s="217"/>
      <c r="U16" s="217"/>
      <c r="V16" s="217"/>
      <c r="X16" s="217"/>
      <c r="Y16" s="217"/>
      <c r="Z16" s="217"/>
      <c r="AA16" s="217"/>
    </row>
    <row r="17" spans="2:27" ht="15.75" x14ac:dyDescent="0.25">
      <c r="B17" s="160"/>
      <c r="C17" s="172"/>
      <c r="D17" s="336" t="s">
        <v>62</v>
      </c>
      <c r="E17" s="123">
        <v>14512.345960830811</v>
      </c>
      <c r="F17" s="275">
        <v>13222.188174211962</v>
      </c>
      <c r="G17" s="53"/>
      <c r="H17" s="143">
        <v>1290.1577866188491</v>
      </c>
      <c r="I17" s="146">
        <v>9.7575209913826733</v>
      </c>
      <c r="J17" s="53"/>
      <c r="K17" s="121">
        <v>37754.993046708492</v>
      </c>
      <c r="L17" s="122">
        <v>31095.050411583437</v>
      </c>
      <c r="M17" s="53"/>
      <c r="N17" s="143">
        <v>6659.9426351250549</v>
      </c>
      <c r="O17" s="349">
        <v>21.418015237062015</v>
      </c>
      <c r="P17" s="50"/>
      <c r="Q17" s="324"/>
      <c r="S17" s="217"/>
      <c r="T17" s="217"/>
      <c r="U17" s="217"/>
      <c r="V17" s="217"/>
      <c r="X17" s="217"/>
      <c r="Y17" s="217"/>
      <c r="Z17" s="217"/>
      <c r="AA17" s="217"/>
    </row>
    <row r="18" spans="2:27" x14ac:dyDescent="0.25">
      <c r="B18" s="160"/>
      <c r="C18" s="169"/>
      <c r="D18" s="172"/>
      <c r="E18" s="125">
        <v>0.31504362941103015</v>
      </c>
      <c r="F18" s="277">
        <v>0.32667921141116307</v>
      </c>
      <c r="G18" s="53"/>
      <c r="H18" s="143"/>
      <c r="I18" s="146"/>
      <c r="J18" s="53"/>
      <c r="K18" s="125">
        <v>0.31779181792820493</v>
      </c>
      <c r="L18" s="126">
        <v>0.30911362363031802</v>
      </c>
      <c r="M18" s="53"/>
      <c r="N18" s="143"/>
      <c r="O18" s="349"/>
      <c r="P18" s="50"/>
      <c r="Q18" s="324"/>
      <c r="S18" s="217"/>
      <c r="T18" s="217"/>
      <c r="U18" s="217"/>
      <c r="V18" s="217"/>
      <c r="X18" s="15"/>
      <c r="Y18" s="15"/>
      <c r="Z18" s="15"/>
      <c r="AA18" s="15"/>
    </row>
    <row r="19" spans="2:27" x14ac:dyDescent="0.25">
      <c r="B19" s="160"/>
      <c r="C19" s="169"/>
      <c r="D19" s="172"/>
      <c r="E19" s="100"/>
      <c r="F19" s="278"/>
      <c r="G19" s="53"/>
      <c r="H19" s="143"/>
      <c r="I19" s="146"/>
      <c r="J19" s="53"/>
      <c r="K19" s="100"/>
      <c r="L19" s="100"/>
      <c r="M19" s="53"/>
      <c r="N19" s="143"/>
      <c r="O19" s="349"/>
      <c r="P19" s="50"/>
      <c r="Q19" s="324"/>
      <c r="S19" s="217"/>
      <c r="T19" s="217"/>
      <c r="U19" s="217"/>
      <c r="V19" s="217"/>
      <c r="X19" s="15"/>
      <c r="Y19" s="15"/>
      <c r="Z19" s="15"/>
      <c r="AA19" s="15"/>
    </row>
    <row r="20" spans="2:27" x14ac:dyDescent="0.25">
      <c r="B20" s="160"/>
      <c r="C20" s="169" t="s">
        <v>63</v>
      </c>
      <c r="D20" s="172"/>
      <c r="E20" s="121">
        <v>13.678340846477997</v>
      </c>
      <c r="F20" s="276">
        <v>164.14719899043797</v>
      </c>
      <c r="G20" s="53"/>
      <c r="H20" s="143">
        <v>-150.46885814395998</v>
      </c>
      <c r="I20" s="146">
        <v>-91.667027563915482</v>
      </c>
      <c r="J20" s="53"/>
      <c r="K20" s="121">
        <v>443.99310360518899</v>
      </c>
      <c r="L20" s="122">
        <v>-3109.9103462135899</v>
      </c>
      <c r="M20" s="53"/>
      <c r="N20" s="143">
        <v>3553.9034498187789</v>
      </c>
      <c r="O20" s="349">
        <v>-114.27671714542396</v>
      </c>
      <c r="P20" s="50"/>
      <c r="Q20" s="324"/>
      <c r="S20" s="217"/>
      <c r="T20" s="217"/>
      <c r="U20" s="217"/>
      <c r="V20" s="217"/>
      <c r="X20" s="217"/>
      <c r="Y20" s="217"/>
      <c r="Z20" s="217"/>
      <c r="AA20" s="217"/>
    </row>
    <row r="21" spans="2:27" ht="15.75" x14ac:dyDescent="0.25">
      <c r="B21" s="160"/>
      <c r="C21" s="172"/>
      <c r="D21" s="170" t="s">
        <v>64</v>
      </c>
      <c r="E21" s="123">
        <v>6082.1437325573625</v>
      </c>
      <c r="F21" s="275">
        <v>5020.4733664057248</v>
      </c>
      <c r="G21" s="53"/>
      <c r="H21" s="143">
        <v>1061.6703661516376</v>
      </c>
      <c r="I21" s="146">
        <v>21.1468180123364</v>
      </c>
      <c r="J21" s="53"/>
      <c r="K21" s="123">
        <v>13935.801376075451</v>
      </c>
      <c r="L21" s="124">
        <v>17006.539707646491</v>
      </c>
      <c r="M21" s="53"/>
      <c r="N21" s="143">
        <v>-3070.7383315710395</v>
      </c>
      <c r="O21" s="349">
        <v>-18.056220632527452</v>
      </c>
      <c r="P21" s="50"/>
      <c r="Q21" s="324"/>
      <c r="S21" s="218"/>
      <c r="T21" s="218"/>
      <c r="U21" s="218"/>
      <c r="V21" s="218"/>
      <c r="W21" s="218"/>
      <c r="X21" s="218"/>
      <c r="Y21" s="218"/>
      <c r="Z21" s="218"/>
      <c r="AA21" s="218"/>
    </row>
    <row r="22" spans="2:27" ht="15.75" x14ac:dyDescent="0.25">
      <c r="B22" s="163"/>
      <c r="C22" s="174"/>
      <c r="D22" s="175"/>
      <c r="E22" s="100"/>
      <c r="F22" s="278"/>
      <c r="G22" s="53"/>
      <c r="H22" s="143"/>
      <c r="I22" s="146"/>
      <c r="J22" s="53"/>
      <c r="K22" s="100"/>
      <c r="L22" s="100"/>
      <c r="M22" s="53"/>
      <c r="N22" s="143"/>
      <c r="O22" s="349"/>
      <c r="P22" s="50"/>
      <c r="Q22" s="324"/>
      <c r="S22" s="217"/>
      <c r="T22" s="217"/>
      <c r="U22" s="217"/>
      <c r="V22" s="217"/>
      <c r="X22" s="15"/>
      <c r="Y22" s="15"/>
      <c r="Z22" s="15"/>
      <c r="AA22" s="15"/>
    </row>
    <row r="23" spans="2:27" ht="16.5" x14ac:dyDescent="0.25">
      <c r="B23" s="160"/>
      <c r="C23" s="169" t="s">
        <v>65</v>
      </c>
      <c r="D23" s="172"/>
      <c r="E23" s="121">
        <v>199.90958177506101</v>
      </c>
      <c r="F23" s="276">
        <v>238.56638113523599</v>
      </c>
      <c r="G23" s="53"/>
      <c r="H23" s="143">
        <v>-38.656799360174972</v>
      </c>
      <c r="I23" s="146">
        <v>-16.203791655900424</v>
      </c>
      <c r="J23" s="53"/>
      <c r="K23" s="121">
        <v>522.96323069423954</v>
      </c>
      <c r="L23" s="122">
        <v>536.73851516550894</v>
      </c>
      <c r="M23" s="53"/>
      <c r="N23" s="143">
        <v>-13.775284471269401</v>
      </c>
      <c r="O23" s="349">
        <v>-2.5664795951938824</v>
      </c>
      <c r="P23" s="50"/>
      <c r="Q23" s="324"/>
      <c r="S23" s="217"/>
      <c r="T23" s="217"/>
      <c r="U23" s="217"/>
      <c r="V23" s="217"/>
      <c r="X23" s="217"/>
      <c r="Y23" s="217"/>
      <c r="Z23" s="217"/>
      <c r="AA23" s="217"/>
    </row>
    <row r="24" spans="2:27" ht="15.75" x14ac:dyDescent="0.25">
      <c r="B24" s="160"/>
      <c r="C24" s="169"/>
      <c r="D24" s="170" t="s">
        <v>66</v>
      </c>
      <c r="E24" s="123">
        <v>6282.0533143324237</v>
      </c>
      <c r="F24" s="275">
        <v>5259.0397475409609</v>
      </c>
      <c r="G24" s="53"/>
      <c r="H24" s="143">
        <v>1023.0135667914628</v>
      </c>
      <c r="I24" s="146">
        <v>19.452478321157528</v>
      </c>
      <c r="J24" s="53"/>
      <c r="K24" s="123">
        <v>14458.764606769691</v>
      </c>
      <c r="L24" s="124">
        <v>17543.278222811998</v>
      </c>
      <c r="M24" s="53"/>
      <c r="N24" s="143">
        <v>-3084.5136160423062</v>
      </c>
      <c r="O24" s="349">
        <v>-17.582310312056904</v>
      </c>
      <c r="P24" s="50"/>
      <c r="Q24" s="324"/>
      <c r="S24" s="218"/>
      <c r="T24" s="218"/>
      <c r="U24" s="218"/>
      <c r="V24" s="218"/>
      <c r="W24" s="218"/>
      <c r="X24" s="218"/>
      <c r="Y24" s="218"/>
      <c r="Z24" s="218"/>
      <c r="AA24" s="218"/>
    </row>
    <row r="25" spans="2:27" x14ac:dyDescent="0.25">
      <c r="B25" s="160"/>
      <c r="C25" s="169"/>
      <c r="D25" s="172"/>
      <c r="E25" s="125">
        <v>0.1363749790449163</v>
      </c>
      <c r="F25" s="277">
        <v>0.12993454145943861</v>
      </c>
      <c r="G25" s="53"/>
      <c r="H25" s="143"/>
      <c r="I25" s="146"/>
      <c r="J25" s="53"/>
      <c r="K25" s="125">
        <v>0.12170250127438209</v>
      </c>
      <c r="L25" s="126">
        <v>0.17439644670227489</v>
      </c>
      <c r="M25" s="53"/>
      <c r="N25" s="143"/>
      <c r="O25" s="350"/>
      <c r="P25" s="50"/>
      <c r="Q25" s="324"/>
      <c r="S25" s="217"/>
      <c r="T25" s="217"/>
      <c r="U25" s="217"/>
      <c r="V25" s="217"/>
      <c r="X25" s="15"/>
      <c r="Y25" s="15"/>
      <c r="Z25" s="15"/>
      <c r="AA25" s="15"/>
    </row>
    <row r="26" spans="2:27" ht="15.75" x14ac:dyDescent="0.25">
      <c r="B26" s="163"/>
      <c r="C26" s="174"/>
      <c r="D26" s="175"/>
      <c r="E26" s="99"/>
      <c r="F26" s="279"/>
      <c r="G26" s="53"/>
      <c r="H26" s="143"/>
      <c r="I26" s="146"/>
      <c r="J26" s="53"/>
      <c r="K26" s="99"/>
      <c r="L26" s="99"/>
      <c r="M26" s="53"/>
      <c r="N26" s="143"/>
      <c r="O26" s="349"/>
      <c r="P26" s="50"/>
      <c r="Q26" s="324"/>
      <c r="S26" s="217"/>
      <c r="T26" s="217"/>
      <c r="U26" s="217"/>
      <c r="V26" s="217"/>
      <c r="X26" s="15"/>
      <c r="Y26" s="15"/>
      <c r="Z26" s="15"/>
      <c r="AA26" s="15"/>
    </row>
    <row r="27" spans="2:27" x14ac:dyDescent="0.25">
      <c r="B27" s="160"/>
      <c r="C27" s="169" t="s">
        <v>67</v>
      </c>
      <c r="D27" s="172"/>
      <c r="E27" s="121">
        <v>-666.56275664215309</v>
      </c>
      <c r="F27" s="276">
        <v>-720.07684295196725</v>
      </c>
      <c r="G27" s="53"/>
      <c r="H27" s="143">
        <v>53.514086309814161</v>
      </c>
      <c r="I27" s="146">
        <v>-7.4317188274562795</v>
      </c>
      <c r="J27" s="53"/>
      <c r="K27" s="121">
        <v>-2708.8810029929141</v>
      </c>
      <c r="L27" s="122">
        <v>-2305.2576271435678</v>
      </c>
      <c r="M27" s="53"/>
      <c r="N27" s="143">
        <v>-403.6233758493463</v>
      </c>
      <c r="O27" s="349">
        <v>17.508818584822293</v>
      </c>
      <c r="P27" s="50"/>
      <c r="Q27" s="324"/>
      <c r="S27" s="217"/>
      <c r="T27" s="217"/>
      <c r="U27" s="217"/>
      <c r="V27" s="217"/>
      <c r="W27" s="217"/>
      <c r="X27" s="217"/>
      <c r="Y27" s="217"/>
      <c r="Z27" s="217"/>
      <c r="AA27" s="217"/>
    </row>
    <row r="28" spans="2:27" x14ac:dyDescent="0.25">
      <c r="B28" s="160"/>
      <c r="C28" s="169" t="s">
        <v>68</v>
      </c>
      <c r="D28" s="172"/>
      <c r="E28" s="121">
        <v>-90.669731169409573</v>
      </c>
      <c r="F28" s="276">
        <v>198.37970003867994</v>
      </c>
      <c r="G28" s="53"/>
      <c r="H28" s="143">
        <v>-289.04943120808952</v>
      </c>
      <c r="I28" s="146">
        <v>-145.70514581468308</v>
      </c>
      <c r="J28" s="53"/>
      <c r="K28" s="121">
        <v>-764.55033392994153</v>
      </c>
      <c r="L28" s="122">
        <v>-468.62321472443688</v>
      </c>
      <c r="M28" s="53"/>
      <c r="N28" s="143">
        <v>-295.92711920550465</v>
      </c>
      <c r="O28" s="349">
        <v>63.148198788981858</v>
      </c>
      <c r="P28" s="50"/>
      <c r="Q28" s="324"/>
      <c r="S28" s="217"/>
      <c r="T28" s="217"/>
      <c r="U28" s="217"/>
      <c r="V28" s="217"/>
      <c r="X28" s="217"/>
      <c r="Y28" s="217"/>
      <c r="Z28" s="217"/>
      <c r="AA28" s="217"/>
    </row>
    <row r="29" spans="2:27" x14ac:dyDescent="0.25">
      <c r="B29" s="163"/>
      <c r="C29" s="176" t="s">
        <v>69</v>
      </c>
      <c r="D29" s="175"/>
      <c r="E29" s="121">
        <v>-163.17895909624917</v>
      </c>
      <c r="F29" s="276">
        <v>-61.584406181792986</v>
      </c>
      <c r="G29" s="53"/>
      <c r="H29" s="143">
        <v>-101.59455291445619</v>
      </c>
      <c r="I29" s="146"/>
      <c r="J29" s="53"/>
      <c r="K29" s="121">
        <v>-1</v>
      </c>
      <c r="L29" s="122">
        <v>0</v>
      </c>
      <c r="M29" s="53"/>
      <c r="N29" s="143">
        <v>-1</v>
      </c>
      <c r="O29" s="349" t="e">
        <v>#DIV/0!</v>
      </c>
      <c r="P29" s="50"/>
      <c r="Q29" s="324"/>
      <c r="S29" s="217"/>
      <c r="T29" s="217"/>
      <c r="U29" s="217"/>
      <c r="V29" s="217"/>
      <c r="X29" s="217"/>
      <c r="Y29" s="217"/>
      <c r="Z29" s="217"/>
      <c r="AA29" s="217"/>
    </row>
    <row r="30" spans="2:27" ht="15.75" x14ac:dyDescent="0.25">
      <c r="B30" s="160"/>
      <c r="C30" s="172"/>
      <c r="D30" s="169" t="s">
        <v>70</v>
      </c>
      <c r="E30" s="123">
        <v>-920.41144690781186</v>
      </c>
      <c r="F30" s="275">
        <v>-583.28154909508021</v>
      </c>
      <c r="G30" s="53"/>
      <c r="H30" s="143">
        <v>-337.12989781273166</v>
      </c>
      <c r="I30" s="146">
        <v>57.798827742068084</v>
      </c>
      <c r="J30" s="53"/>
      <c r="K30" s="121">
        <v>-3473.4313369228557</v>
      </c>
      <c r="L30" s="122">
        <v>-2773.8808418680046</v>
      </c>
      <c r="M30" s="53"/>
      <c r="N30" s="143">
        <v>-699.55049505485113</v>
      </c>
      <c r="O30" s="349">
        <v>25.219197757022439</v>
      </c>
      <c r="P30" s="50"/>
      <c r="Q30" s="324"/>
      <c r="S30" s="217"/>
      <c r="T30" s="217"/>
      <c r="U30" s="217"/>
      <c r="V30" s="217"/>
      <c r="W30" s="217"/>
      <c r="X30" s="217"/>
      <c r="Y30" s="217"/>
      <c r="Z30" s="217"/>
      <c r="AA30" s="217"/>
    </row>
    <row r="31" spans="2:27" x14ac:dyDescent="0.25">
      <c r="B31" s="163"/>
      <c r="C31" s="177"/>
      <c r="D31" s="175"/>
      <c r="E31" s="334"/>
      <c r="F31" s="335"/>
      <c r="G31" s="53"/>
      <c r="H31" s="143"/>
      <c r="I31" s="146"/>
      <c r="J31" s="53"/>
      <c r="K31" s="101"/>
      <c r="L31" s="101"/>
      <c r="M31" s="53"/>
      <c r="N31" s="143"/>
      <c r="O31" s="349"/>
      <c r="P31" s="50"/>
      <c r="Q31" s="324"/>
      <c r="S31" s="217"/>
      <c r="T31" s="217"/>
      <c r="U31" s="217"/>
      <c r="V31" s="217"/>
      <c r="X31" s="15"/>
      <c r="Y31" s="15"/>
      <c r="Z31" s="15"/>
      <c r="AA31" s="15"/>
    </row>
    <row r="32" spans="2:27" ht="16.5" x14ac:dyDescent="0.25">
      <c r="B32" s="160"/>
      <c r="C32" s="169" t="s">
        <v>71</v>
      </c>
      <c r="D32" s="172"/>
      <c r="E32" s="121">
        <v>79.932627867515009</v>
      </c>
      <c r="F32" s="276">
        <v>-13.325443848354501</v>
      </c>
      <c r="G32" s="53"/>
      <c r="H32" s="143">
        <v>93.258071715869505</v>
      </c>
      <c r="I32" s="146">
        <v>-699.84964686474984</v>
      </c>
      <c r="J32" s="53"/>
      <c r="K32" s="121">
        <v>74.318761080194207</v>
      </c>
      <c r="L32" s="122">
        <v>32.709858433960001</v>
      </c>
      <c r="M32" s="53"/>
      <c r="N32" s="143">
        <v>41.608902646234206</v>
      </c>
      <c r="O32" s="349">
        <v>127.20600038743993</v>
      </c>
      <c r="P32" s="50"/>
      <c r="Q32" s="324"/>
      <c r="S32" s="217"/>
      <c r="T32" s="217"/>
      <c r="U32" s="217"/>
      <c r="V32" s="217"/>
      <c r="W32" s="217"/>
      <c r="X32" s="217"/>
      <c r="Y32" s="217"/>
      <c r="Z32" s="217"/>
      <c r="AA32" s="217"/>
    </row>
    <row r="33" spans="2:27" ht="15.75" x14ac:dyDescent="0.25">
      <c r="B33" s="160"/>
      <c r="C33" s="172"/>
      <c r="D33" s="170" t="s">
        <v>72</v>
      </c>
      <c r="E33" s="123">
        <v>5441.5744952921268</v>
      </c>
      <c r="F33" s="275">
        <v>4662.4327545975266</v>
      </c>
      <c r="G33" s="53"/>
      <c r="H33" s="143">
        <v>779.14174069460023</v>
      </c>
      <c r="I33" s="146">
        <v>16.711055830806455</v>
      </c>
      <c r="J33" s="53"/>
      <c r="K33" s="123">
        <v>11059.652030927031</v>
      </c>
      <c r="L33" s="124">
        <v>14802.107239377952</v>
      </c>
      <c r="M33" s="53"/>
      <c r="N33" s="143">
        <v>-3742.4552084509214</v>
      </c>
      <c r="O33" s="349">
        <v>-25.283259659779333</v>
      </c>
      <c r="P33" s="50"/>
      <c r="Q33" s="324"/>
      <c r="S33" s="218"/>
      <c r="T33" s="218"/>
      <c r="U33" s="218"/>
      <c r="V33" s="218"/>
      <c r="W33" s="218"/>
      <c r="X33" s="218"/>
      <c r="Y33" s="218"/>
      <c r="Z33" s="218"/>
      <c r="AA33" s="218"/>
    </row>
    <row r="34" spans="2:27" ht="15.75" x14ac:dyDescent="0.25">
      <c r="B34" s="160"/>
      <c r="C34" s="171"/>
      <c r="D34" s="172"/>
      <c r="E34" s="284"/>
      <c r="F34" s="285"/>
      <c r="G34" s="53"/>
      <c r="H34" s="143"/>
      <c r="I34" s="146"/>
      <c r="J34" s="53"/>
      <c r="K34" s="102"/>
      <c r="L34" s="102"/>
      <c r="M34" s="53"/>
      <c r="N34" s="143"/>
      <c r="O34" s="349"/>
      <c r="P34" s="50"/>
      <c r="Q34" s="324"/>
      <c r="S34" s="217"/>
      <c r="T34" s="332"/>
      <c r="U34" s="332"/>
      <c r="V34" s="217"/>
      <c r="X34" s="15"/>
      <c r="Y34" s="15"/>
      <c r="Z34" s="15"/>
      <c r="AA34" s="15"/>
    </row>
    <row r="35" spans="2:27" x14ac:dyDescent="0.25">
      <c r="B35" s="160"/>
      <c r="C35" s="169" t="s">
        <v>73</v>
      </c>
      <c r="D35" s="172"/>
      <c r="E35" s="121">
        <v>-1637.947260679452</v>
      </c>
      <c r="F35" s="283">
        <v>-1434.1036888065987</v>
      </c>
      <c r="G35" s="53"/>
      <c r="H35" s="143">
        <v>-203.84357187285332</v>
      </c>
      <c r="I35" s="146">
        <v>14.21400512835187</v>
      </c>
      <c r="J35" s="53"/>
      <c r="K35" s="121">
        <v>3164.7848364802599</v>
      </c>
      <c r="L35" s="122">
        <v>3810.4788821768002</v>
      </c>
      <c r="M35" s="53"/>
      <c r="N35" s="143">
        <v>-645.69404569654034</v>
      </c>
      <c r="O35" s="349">
        <v>-16.945220421420537</v>
      </c>
      <c r="P35" s="50"/>
      <c r="Q35" s="324"/>
      <c r="S35" s="217"/>
      <c r="T35" s="217"/>
      <c r="U35" s="217"/>
      <c r="V35" s="217"/>
      <c r="W35" s="217"/>
      <c r="X35" s="217"/>
      <c r="Y35" s="217"/>
      <c r="Z35" s="217"/>
      <c r="AA35" s="217"/>
    </row>
    <row r="36" spans="2:27" x14ac:dyDescent="0.25">
      <c r="B36" s="160"/>
      <c r="C36" s="169" t="s">
        <v>74</v>
      </c>
      <c r="D36" s="172"/>
      <c r="E36" s="121">
        <v>-709.67830366277406</v>
      </c>
      <c r="F36" s="276">
        <v>-643.11074691206011</v>
      </c>
      <c r="G36" s="53"/>
      <c r="H36" s="143">
        <v>-66.567556750713948</v>
      </c>
      <c r="I36" s="146">
        <v>10.350869903876214</v>
      </c>
      <c r="J36" s="53"/>
      <c r="K36" s="121">
        <v>-1523.1466493378523</v>
      </c>
      <c r="L36" s="122">
        <v>-2162.5392080061861</v>
      </c>
      <c r="M36" s="53"/>
      <c r="N36" s="143">
        <v>639.39255866833378</v>
      </c>
      <c r="O36" s="349">
        <v>-29.566749879084952</v>
      </c>
      <c r="P36" s="50"/>
      <c r="Q36" s="324"/>
      <c r="S36" s="217"/>
      <c r="T36" s="217"/>
      <c r="U36" s="217"/>
      <c r="V36" s="217"/>
      <c r="W36" s="217"/>
      <c r="X36" s="217"/>
      <c r="Y36" s="217"/>
      <c r="Z36" s="217"/>
      <c r="AA36" s="217"/>
    </row>
    <row r="37" spans="2:27" x14ac:dyDescent="0.25">
      <c r="B37" s="163"/>
      <c r="C37" s="177"/>
      <c r="D37" s="175"/>
      <c r="E37" s="103"/>
      <c r="F37" s="281"/>
      <c r="G37" s="53"/>
      <c r="H37" s="143"/>
      <c r="I37" s="146"/>
      <c r="J37" s="53"/>
      <c r="K37" s="103"/>
      <c r="L37" s="103"/>
      <c r="M37" s="53"/>
      <c r="N37" s="143"/>
      <c r="O37" s="349"/>
      <c r="P37" s="50"/>
      <c r="Q37" s="324"/>
      <c r="S37" s="217"/>
      <c r="T37" s="217"/>
      <c r="U37" s="217"/>
      <c r="V37" s="217"/>
      <c r="X37" s="15"/>
      <c r="Y37" s="15"/>
      <c r="Z37" s="15"/>
      <c r="AA37" s="15"/>
    </row>
    <row r="38" spans="2:27" ht="15.75" x14ac:dyDescent="0.25">
      <c r="B38" s="160"/>
      <c r="C38" s="172"/>
      <c r="D38" s="170" t="s">
        <v>12</v>
      </c>
      <c r="E38" s="123">
        <v>3093.9489309499008</v>
      </c>
      <c r="F38" s="275">
        <v>2585.2183188788676</v>
      </c>
      <c r="G38" s="53"/>
      <c r="H38" s="143">
        <v>508.73061207103319</v>
      </c>
      <c r="I38" s="146">
        <v>19.678439084079159</v>
      </c>
      <c r="J38" s="53"/>
      <c r="K38" s="123">
        <v>6371.7205451089194</v>
      </c>
      <c r="L38" s="124">
        <v>8829.089149194966</v>
      </c>
      <c r="M38" s="53"/>
      <c r="N38" s="143">
        <v>-2457.3686040860466</v>
      </c>
      <c r="O38" s="349">
        <v>-27.83264006695536</v>
      </c>
      <c r="P38" s="50"/>
      <c r="Q38" s="324"/>
      <c r="S38" s="218"/>
      <c r="T38" s="333"/>
      <c r="U38" s="218"/>
      <c r="V38" s="218"/>
      <c r="W38" s="218"/>
      <c r="X38" s="218"/>
      <c r="Y38" s="218"/>
      <c r="Z38" s="218"/>
      <c r="AA38" s="218"/>
    </row>
    <row r="39" spans="2:27" ht="15.75" x14ac:dyDescent="0.25">
      <c r="B39" s="163"/>
      <c r="C39" s="174"/>
      <c r="D39" s="175"/>
      <c r="E39" s="125">
        <v>6.7165495024005858E-2</v>
      </c>
      <c r="F39" s="277">
        <v>6.3872716876333169E-2</v>
      </c>
      <c r="G39" s="53"/>
      <c r="H39" s="143"/>
      <c r="I39" s="146"/>
      <c r="J39" s="53"/>
      <c r="K39" s="125">
        <v>5.3632128943993725E-2</v>
      </c>
      <c r="L39" s="126">
        <v>8.7769329978191854E-2</v>
      </c>
      <c r="M39" s="53"/>
      <c r="N39" s="143"/>
      <c r="O39" s="349"/>
      <c r="P39" s="50"/>
      <c r="Q39" s="324"/>
      <c r="S39" s="217"/>
      <c r="T39" s="217"/>
      <c r="U39" s="217"/>
      <c r="V39" s="217"/>
      <c r="X39" s="15"/>
      <c r="Y39" s="15"/>
      <c r="Z39" s="15"/>
      <c r="AA39" s="15"/>
    </row>
    <row r="40" spans="2:27" ht="15.75" x14ac:dyDescent="0.25">
      <c r="B40" s="163"/>
      <c r="C40" s="174"/>
      <c r="D40" s="175"/>
      <c r="E40" s="102"/>
      <c r="F40" s="280"/>
      <c r="G40" s="53"/>
      <c r="H40" s="143"/>
      <c r="I40" s="146"/>
      <c r="J40" s="53"/>
      <c r="K40" s="102"/>
      <c r="L40" s="102"/>
      <c r="M40" s="53"/>
      <c r="N40" s="143"/>
      <c r="O40" s="349"/>
      <c r="P40" s="50"/>
      <c r="Q40" s="324"/>
      <c r="S40" s="217"/>
      <c r="T40" s="217"/>
      <c r="U40" s="217"/>
      <c r="V40" s="217"/>
      <c r="X40" s="15"/>
      <c r="Y40" s="15"/>
      <c r="Z40" s="15"/>
      <c r="AA40" s="15"/>
    </row>
    <row r="41" spans="2:27" x14ac:dyDescent="0.25">
      <c r="B41" s="160"/>
      <c r="C41" s="169" t="s">
        <v>75</v>
      </c>
      <c r="D41" s="172"/>
      <c r="E41" s="121">
        <v>2231.743193926236</v>
      </c>
      <c r="F41" s="276">
        <v>2258.2209440120873</v>
      </c>
      <c r="G41" s="53"/>
      <c r="H41" s="143">
        <v>-26.477750085851312</v>
      </c>
      <c r="I41" s="146">
        <v>-1.172504849716316</v>
      </c>
      <c r="J41" s="53"/>
      <c r="K41" s="121">
        <v>5753.1629694083604</v>
      </c>
      <c r="L41" s="122">
        <v>4766.7140344713744</v>
      </c>
      <c r="M41" s="53"/>
      <c r="N41" s="143">
        <v>986.44893493698601</v>
      </c>
      <c r="O41" s="349">
        <v>20.694527253015348</v>
      </c>
      <c r="P41" s="50"/>
      <c r="Q41" s="324"/>
      <c r="S41" s="217"/>
      <c r="T41" s="217"/>
      <c r="U41" s="217"/>
      <c r="V41" s="217"/>
      <c r="W41" s="217"/>
      <c r="X41" s="217"/>
      <c r="Y41" s="217"/>
      <c r="Z41" s="217"/>
      <c r="AA41" s="217"/>
    </row>
    <row r="42" spans="2:27" ht="15.75" x14ac:dyDescent="0.25">
      <c r="B42" s="160"/>
      <c r="C42" s="172"/>
      <c r="D42" s="170" t="s">
        <v>76</v>
      </c>
      <c r="E42" s="123">
        <v>8527.4748491051378</v>
      </c>
      <c r="F42" s="275">
        <v>7681.4078905434862</v>
      </c>
      <c r="G42" s="53"/>
      <c r="H42" s="143">
        <v>846.06695856165152</v>
      </c>
      <c r="I42" s="146">
        <v>11.014477692341229</v>
      </c>
      <c r="J42" s="53"/>
      <c r="K42" s="123">
        <v>20655.920679783241</v>
      </c>
      <c r="L42" s="124">
        <v>19200.081911069781</v>
      </c>
      <c r="M42" s="53"/>
      <c r="N42" s="143">
        <v>1455.83876871346</v>
      </c>
      <c r="O42" s="349">
        <v>7.5824612387413781</v>
      </c>
      <c r="P42" s="50"/>
      <c r="Q42" s="324"/>
      <c r="S42" s="218"/>
      <c r="T42" s="218"/>
      <c r="U42" s="218"/>
      <c r="V42" s="218"/>
      <c r="W42" s="218"/>
      <c r="X42" s="218"/>
      <c r="Y42" s="218"/>
      <c r="Z42" s="218"/>
      <c r="AA42" s="218"/>
    </row>
    <row r="43" spans="2:27" x14ac:dyDescent="0.25">
      <c r="B43" s="160"/>
      <c r="C43" s="172"/>
      <c r="D43" s="172" t="s">
        <v>77</v>
      </c>
      <c r="E43" s="127">
        <v>0.18512007868502875</v>
      </c>
      <c r="F43" s="282">
        <v>0.18978373618251643</v>
      </c>
      <c r="G43" s="53"/>
      <c r="H43" s="143"/>
      <c r="I43" s="146"/>
      <c r="J43" s="53"/>
      <c r="K43" s="127" t="e">
        <v>#REF!</v>
      </c>
      <c r="L43" s="128" t="e">
        <v>#REF!</v>
      </c>
      <c r="M43" s="53"/>
      <c r="N43" s="143"/>
      <c r="O43" s="349"/>
      <c r="P43" s="50"/>
      <c r="Q43" s="324"/>
      <c r="S43" s="217"/>
      <c r="T43" s="217"/>
      <c r="U43" s="217"/>
      <c r="V43" s="217"/>
    </row>
    <row r="44" spans="2:27" x14ac:dyDescent="0.25">
      <c r="B44" s="163"/>
      <c r="C44" s="168"/>
      <c r="D44" s="175"/>
      <c r="E44" s="127"/>
      <c r="F44" s="282"/>
      <c r="G44" s="53"/>
      <c r="H44" s="144"/>
      <c r="I44" s="145"/>
      <c r="J44" s="53"/>
      <c r="K44" s="127">
        <v>0.17386528387617853</v>
      </c>
      <c r="L44" s="128">
        <v>0.19086661108350575</v>
      </c>
      <c r="M44" s="53"/>
      <c r="N44" s="144"/>
      <c r="O44" s="351"/>
      <c r="P44" s="50"/>
      <c r="Q44" s="324"/>
      <c r="S44" s="217"/>
      <c r="T44" s="217"/>
      <c r="U44" s="217"/>
      <c r="V44" s="217"/>
    </row>
    <row r="45" spans="2:27" ht="6.75" customHeight="1" x14ac:dyDescent="0.25">
      <c r="B45" s="51"/>
      <c r="C45" s="51"/>
      <c r="D45" s="51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51"/>
      <c r="Q45" s="324"/>
    </row>
    <row r="46" spans="2:27" x14ac:dyDescent="0.25">
      <c r="B46" s="51"/>
      <c r="C46" s="86" t="s">
        <v>78</v>
      </c>
      <c r="D46" s="51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43"/>
      <c r="Q46" s="346"/>
    </row>
    <row r="47" spans="2:27" ht="15" customHeight="1" x14ac:dyDescent="0.25">
      <c r="B47" s="51"/>
      <c r="C47" s="88" t="s">
        <v>79</v>
      </c>
      <c r="D47" s="89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51"/>
      <c r="Q47" s="324"/>
    </row>
    <row r="48" spans="2:27" ht="15" customHeight="1" x14ac:dyDescent="0.25">
      <c r="B48" s="51"/>
      <c r="C48" s="88" t="s">
        <v>80</v>
      </c>
      <c r="D48" s="89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51"/>
      <c r="Q48" s="324"/>
    </row>
    <row r="49" spans="1:19" x14ac:dyDescent="0.25">
      <c r="B49" s="51"/>
      <c r="C49" s="88" t="s">
        <v>81</v>
      </c>
      <c r="D49" s="89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51"/>
      <c r="Q49" s="324"/>
    </row>
    <row r="50" spans="1:19" ht="15" customHeight="1" x14ac:dyDescent="0.25">
      <c r="B50" s="51"/>
      <c r="C50" s="88"/>
      <c r="D50" s="51"/>
      <c r="E50"/>
      <c r="F50"/>
      <c r="G50" s="76"/>
      <c r="H50" s="76"/>
      <c r="I50" s="76"/>
      <c r="J50" s="76"/>
      <c r="K50" s="76"/>
      <c r="L50" s="76"/>
      <c r="M50" s="76"/>
      <c r="N50" s="76"/>
      <c r="O50" s="76"/>
      <c r="P50" s="51"/>
      <c r="Q50" s="324"/>
    </row>
    <row r="51" spans="1:19" ht="15" customHeight="1" x14ac:dyDescent="0.25">
      <c r="B51" s="51"/>
      <c r="C51" s="88"/>
      <c r="D51" s="51"/>
      <c r="E51"/>
      <c r="F51"/>
      <c r="G51" s="76"/>
      <c r="H51" s="76"/>
      <c r="I51" s="76"/>
      <c r="J51" s="76"/>
      <c r="K51" s="90"/>
      <c r="L51" s="76"/>
      <c r="M51" s="76"/>
      <c r="N51" s="76"/>
      <c r="O51" s="76"/>
      <c r="P51" s="51"/>
      <c r="Q51" s="51"/>
    </row>
    <row r="52" spans="1:19" x14ac:dyDescent="0.25">
      <c r="B52" s="51"/>
      <c r="C52" s="51"/>
      <c r="D52" s="51"/>
      <c r="E52" s="213"/>
      <c r="F52" s="213"/>
      <c r="G52" s="76"/>
      <c r="H52" s="76"/>
      <c r="I52" s="76"/>
      <c r="J52" s="76"/>
      <c r="K52" s="76"/>
      <c r="L52" s="76"/>
      <c r="M52" s="76"/>
      <c r="N52" s="76"/>
      <c r="O52" s="76"/>
      <c r="P52" s="51"/>
      <c r="Q52" s="51"/>
    </row>
    <row r="53" spans="1:19" x14ac:dyDescent="0.25">
      <c r="B53" s="51"/>
      <c r="C53" s="51"/>
      <c r="D53" s="51"/>
      <c r="E53" s="210"/>
      <c r="F53" s="211"/>
      <c r="G53" s="212"/>
      <c r="H53" s="76"/>
      <c r="I53" s="76"/>
      <c r="J53" s="92"/>
      <c r="K53" s="91"/>
      <c r="L53" s="84"/>
      <c r="M53" s="76"/>
      <c r="N53" s="90"/>
      <c r="O53" s="76"/>
      <c r="P53" s="51"/>
      <c r="Q53" s="51"/>
    </row>
    <row r="54" spans="1:19" x14ac:dyDescent="0.25">
      <c r="E54" s="210"/>
      <c r="F54" s="211"/>
      <c r="K54" s="25"/>
      <c r="L54" s="25"/>
    </row>
    <row r="55" spans="1:19" x14ac:dyDescent="0.25">
      <c r="E55" s="212"/>
      <c r="F55" s="212"/>
      <c r="K55" s="22"/>
      <c r="L55" s="22"/>
    </row>
    <row r="56" spans="1:19" x14ac:dyDescent="0.25">
      <c r="E56" s="31"/>
      <c r="F56" s="38"/>
    </row>
    <row r="57" spans="1:19" x14ac:dyDescent="0.25">
      <c r="E57" s="38"/>
      <c r="F57" s="38"/>
    </row>
    <row r="58" spans="1:19" x14ac:dyDescent="0.25">
      <c r="E58" s="25"/>
      <c r="F58" s="25"/>
      <c r="I58" s="39"/>
    </row>
    <row r="59" spans="1:19" x14ac:dyDescent="0.25">
      <c r="E59" s="25"/>
      <c r="F59" s="25"/>
      <c r="K59" s="27"/>
    </row>
    <row r="60" spans="1:19" s="7" customFormat="1" x14ac:dyDescent="0.25">
      <c r="A60"/>
      <c r="B60"/>
      <c r="C60"/>
      <c r="D60"/>
      <c r="E60" s="40"/>
      <c r="F60" s="40"/>
      <c r="G60" s="39"/>
      <c r="H60" s="39"/>
      <c r="K60" s="27"/>
      <c r="P60"/>
      <c r="Q60"/>
      <c r="R60"/>
      <c r="S60"/>
    </row>
    <row r="62" spans="1:19" s="7" customFormat="1" x14ac:dyDescent="0.25">
      <c r="A62"/>
      <c r="B62"/>
      <c r="C62"/>
      <c r="D62"/>
      <c r="E62" s="25"/>
      <c r="F62" s="25"/>
      <c r="P62"/>
      <c r="Q62"/>
      <c r="R62"/>
      <c r="S62"/>
    </row>
    <row r="63" spans="1:19" s="7" customFormat="1" x14ac:dyDescent="0.25">
      <c r="A63"/>
      <c r="B63"/>
      <c r="C63"/>
      <c r="D63"/>
      <c r="E63" s="25"/>
      <c r="F63" s="25"/>
      <c r="P63"/>
      <c r="Q63"/>
      <c r="R63"/>
      <c r="S63"/>
    </row>
    <row r="64" spans="1:19" s="7" customFormat="1" x14ac:dyDescent="0.25">
      <c r="A64"/>
      <c r="B64"/>
      <c r="C64"/>
      <c r="D64"/>
      <c r="E64" s="40"/>
      <c r="F64" s="40"/>
      <c r="P64"/>
      <c r="Q64"/>
      <c r="R64"/>
      <c r="S64"/>
    </row>
    <row r="66" spans="1:19" s="7" customFormat="1" x14ac:dyDescent="0.25">
      <c r="A66"/>
      <c r="B66"/>
      <c r="C66"/>
      <c r="D66"/>
      <c r="E66" s="25"/>
      <c r="F66" s="25"/>
      <c r="P66"/>
      <c r="Q66"/>
      <c r="R66"/>
      <c r="S66"/>
    </row>
    <row r="67" spans="1:19" s="7" customFormat="1" x14ac:dyDescent="0.25">
      <c r="A67"/>
      <c r="B67"/>
      <c r="C67"/>
      <c r="D67"/>
      <c r="E67" s="25"/>
      <c r="F67" s="25"/>
      <c r="P67"/>
      <c r="Q67"/>
      <c r="R67"/>
      <c r="S67"/>
    </row>
    <row r="68" spans="1:19" s="7" customFormat="1" x14ac:dyDescent="0.25">
      <c r="A68"/>
      <c r="B68"/>
      <c r="C68"/>
      <c r="D68"/>
      <c r="E68" s="22"/>
      <c r="F68" s="22"/>
      <c r="P68"/>
      <c r="Q68"/>
      <c r="R68"/>
      <c r="S68"/>
    </row>
    <row r="69" spans="1:19" s="7" customFormat="1" x14ac:dyDescent="0.25">
      <c r="A69"/>
      <c r="B69"/>
      <c r="C69"/>
      <c r="D69"/>
      <c r="E69"/>
      <c r="F69"/>
      <c r="P69"/>
      <c r="Q69"/>
      <c r="R69"/>
      <c r="S69"/>
    </row>
    <row r="70" spans="1:19" s="7" customFormat="1" x14ac:dyDescent="0.25">
      <c r="A70"/>
      <c r="B70"/>
      <c r="C70"/>
      <c r="D70"/>
      <c r="E70" s="25"/>
      <c r="F70" s="38"/>
      <c r="P70"/>
      <c r="Q70"/>
      <c r="R70"/>
      <c r="S70"/>
    </row>
    <row r="74" spans="1:19" s="7" customFormat="1" x14ac:dyDescent="0.25">
      <c r="A74"/>
      <c r="B74"/>
      <c r="C74"/>
      <c r="D74"/>
      <c r="E74" s="39"/>
      <c r="P74"/>
      <c r="Q74"/>
      <c r="R74"/>
      <c r="S74"/>
    </row>
    <row r="76" spans="1:19" s="7" customFormat="1" x14ac:dyDescent="0.25">
      <c r="A76"/>
      <c r="B76"/>
      <c r="C76"/>
      <c r="D76"/>
      <c r="F76" s="39"/>
      <c r="L76" s="39"/>
      <c r="P76"/>
      <c r="Q76"/>
      <c r="R76"/>
      <c r="S76"/>
    </row>
    <row r="77" spans="1:19" s="7" customFormat="1" x14ac:dyDescent="0.25">
      <c r="A77"/>
      <c r="B77"/>
      <c r="C77"/>
      <c r="D77"/>
      <c r="F77" s="39"/>
      <c r="L77" s="39"/>
      <c r="P77"/>
      <c r="Q77"/>
      <c r="R77"/>
      <c r="S77"/>
    </row>
  </sheetData>
  <mergeCells count="7">
    <mergeCell ref="S4:V4"/>
    <mergeCell ref="X4:AA4"/>
    <mergeCell ref="H6:I6"/>
    <mergeCell ref="N6:O6"/>
    <mergeCell ref="B1:Q1"/>
    <mergeCell ref="B2:Q2"/>
    <mergeCell ref="B3:Q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zoomScale="80" zoomScaleNormal="80" zoomScalePageLayoutView="90" workbookViewId="0">
      <selection activeCell="Q22" sqref="Q22"/>
    </sheetView>
  </sheetViews>
  <sheetFormatPr baseColWidth="10" defaultColWidth="11.42578125" defaultRowHeight="15" x14ac:dyDescent="0.25"/>
  <cols>
    <col min="1" max="1" width="5.140625" customWidth="1"/>
    <col min="2" max="2" width="1.28515625" customWidth="1"/>
    <col min="3" max="3" width="6.85546875" customWidth="1"/>
    <col min="4" max="4" width="37.5703125" customWidth="1"/>
    <col min="5" max="6" width="15.7109375" customWidth="1"/>
    <col min="7" max="7" width="2.140625" hidden="1" customWidth="1"/>
    <col min="8" max="8" width="12.140625" customWidth="1"/>
    <col min="10" max="10" width="1.28515625" hidden="1" customWidth="1"/>
    <col min="11" max="11" width="14.140625" bestFit="1" customWidth="1"/>
  </cols>
  <sheetData>
    <row r="1" spans="2:11" ht="23.25" x14ac:dyDescent="0.25">
      <c r="B1" s="383" t="s">
        <v>50</v>
      </c>
      <c r="C1" s="383"/>
      <c r="D1" s="383"/>
      <c r="E1" s="383"/>
      <c r="F1" s="383"/>
      <c r="G1" s="383"/>
      <c r="H1" s="383"/>
      <c r="I1" s="383"/>
      <c r="J1" s="383"/>
      <c r="K1" s="51"/>
    </row>
    <row r="2" spans="2:11" ht="18.75" customHeight="1" x14ac:dyDescent="0.25">
      <c r="B2" s="382" t="s">
        <v>82</v>
      </c>
      <c r="C2" s="382"/>
      <c r="D2" s="382"/>
      <c r="E2" s="382"/>
      <c r="F2" s="382"/>
      <c r="G2" s="382"/>
      <c r="H2" s="382"/>
      <c r="I2" s="382"/>
      <c r="J2" s="382"/>
      <c r="K2" s="82"/>
    </row>
    <row r="3" spans="2:11" ht="18.75" customHeight="1" x14ac:dyDescent="0.25">
      <c r="B3" s="384" t="s">
        <v>52</v>
      </c>
      <c r="C3" s="384"/>
      <c r="D3" s="384"/>
      <c r="E3" s="384"/>
      <c r="F3" s="384"/>
      <c r="G3" s="384"/>
      <c r="H3" s="384"/>
      <c r="I3" s="384"/>
      <c r="J3" s="384"/>
      <c r="K3" s="82"/>
    </row>
    <row r="4" spans="2:11" ht="7.5" hidden="1" customHeight="1" x14ac:dyDescent="0.25">
      <c r="B4" s="83"/>
      <c r="C4" s="83"/>
      <c r="D4" s="83"/>
      <c r="E4" s="83"/>
      <c r="F4" s="83"/>
      <c r="G4" s="83"/>
      <c r="H4" s="83"/>
      <c r="I4" s="83"/>
      <c r="J4" s="83"/>
      <c r="K4" s="82"/>
    </row>
    <row r="5" spans="2:11" ht="9.75" hidden="1" customHeight="1" x14ac:dyDescent="0.25">
      <c r="B5" s="82"/>
      <c r="C5" s="82"/>
      <c r="D5" s="82"/>
      <c r="E5" s="82"/>
      <c r="F5" s="82"/>
      <c r="G5" s="82"/>
      <c r="H5" s="82"/>
      <c r="I5" s="110"/>
      <c r="J5" s="82"/>
      <c r="K5" s="82"/>
    </row>
    <row r="6" spans="2:11" x14ac:dyDescent="0.25">
      <c r="B6" s="208"/>
      <c r="C6" s="208"/>
      <c r="D6" s="208"/>
      <c r="E6" s="199" t="s">
        <v>83</v>
      </c>
      <c r="F6" s="199" t="s">
        <v>84</v>
      </c>
      <c r="G6" s="200"/>
      <c r="H6" s="380" t="s">
        <v>53</v>
      </c>
      <c r="I6" s="381"/>
      <c r="J6" s="82"/>
      <c r="K6" s="82"/>
    </row>
    <row r="7" spans="2:11" x14ac:dyDescent="0.25">
      <c r="B7" s="208"/>
      <c r="C7" s="208"/>
      <c r="D7" s="208"/>
      <c r="E7" s="223" t="s">
        <v>85</v>
      </c>
      <c r="F7" s="223">
        <v>2021</v>
      </c>
      <c r="G7" s="201"/>
      <c r="H7" s="202" t="s">
        <v>54</v>
      </c>
      <c r="I7" s="203" t="s">
        <v>55</v>
      </c>
      <c r="J7" s="82"/>
      <c r="K7" s="82"/>
    </row>
    <row r="8" spans="2:11" ht="21" customHeight="1" x14ac:dyDescent="0.25">
      <c r="B8" s="114"/>
      <c r="C8" s="245" t="s">
        <v>86</v>
      </c>
      <c r="D8" s="246"/>
      <c r="E8" s="113"/>
      <c r="F8" s="113"/>
      <c r="G8" s="106"/>
      <c r="H8" s="147"/>
      <c r="I8" s="148"/>
      <c r="J8" s="82"/>
      <c r="K8" s="82"/>
    </row>
    <row r="9" spans="2:11" ht="15" customHeight="1" x14ac:dyDescent="0.25">
      <c r="B9" s="178"/>
      <c r="C9" s="179" t="s">
        <v>87</v>
      </c>
      <c r="D9" s="179"/>
      <c r="E9" s="129">
        <v>34980.574999999997</v>
      </c>
      <c r="F9" s="270">
        <v>32116.973559705919</v>
      </c>
      <c r="G9" s="107"/>
      <c r="H9" s="149">
        <v>2863.6014402940782</v>
      </c>
      <c r="I9" s="150">
        <v>8.9161621501185451</v>
      </c>
      <c r="J9" s="82"/>
      <c r="K9" s="84"/>
    </row>
    <row r="10" spans="2:11" ht="14.1" customHeight="1" x14ac:dyDescent="0.25">
      <c r="B10" s="178"/>
      <c r="C10" s="179" t="s">
        <v>88</v>
      </c>
      <c r="D10" s="179"/>
      <c r="E10" s="129">
        <v>14964.371999999999</v>
      </c>
      <c r="F10" s="270">
        <v>15089.332280315288</v>
      </c>
      <c r="G10" s="107"/>
      <c r="H10" s="149">
        <v>-124.9602803152884</v>
      </c>
      <c r="I10" s="150">
        <v>-0.8281365801607099</v>
      </c>
      <c r="J10" s="82"/>
      <c r="K10" s="82"/>
    </row>
    <row r="11" spans="2:11" x14ac:dyDescent="0.25">
      <c r="B11" s="178"/>
      <c r="C11" s="179" t="s">
        <v>89</v>
      </c>
      <c r="D11" s="179"/>
      <c r="E11" s="129">
        <v>10562.468000000001</v>
      </c>
      <c r="F11" s="270">
        <v>9639.7075833437539</v>
      </c>
      <c r="G11" s="107"/>
      <c r="H11" s="149">
        <v>922.76041665624689</v>
      </c>
      <c r="I11" s="150">
        <v>9.5724938612314894</v>
      </c>
      <c r="J11" s="82"/>
      <c r="K11" s="82"/>
    </row>
    <row r="12" spans="2:11" x14ac:dyDescent="0.25">
      <c r="B12" s="178"/>
      <c r="C12" s="179" t="s">
        <v>90</v>
      </c>
      <c r="D12" s="179"/>
      <c r="E12" s="129">
        <v>880.82</v>
      </c>
      <c r="F12" s="270">
        <v>585.63612668619305</v>
      </c>
      <c r="G12" s="107"/>
      <c r="H12" s="149">
        <v>295.183873313807</v>
      </c>
      <c r="I12" s="150">
        <v>50.403972682508048</v>
      </c>
      <c r="J12" s="82"/>
      <c r="K12" s="82"/>
    </row>
    <row r="13" spans="2:11" x14ac:dyDescent="0.25">
      <c r="B13" s="178"/>
      <c r="C13" s="179"/>
      <c r="D13" s="180" t="s">
        <v>91</v>
      </c>
      <c r="E13" s="256">
        <v>61388.235000000001</v>
      </c>
      <c r="F13" s="271">
        <v>57431.649550051152</v>
      </c>
      <c r="G13" s="107"/>
      <c r="H13" s="149">
        <v>3956.5854499488487</v>
      </c>
      <c r="I13" s="150">
        <v>6.8892073986151603</v>
      </c>
      <c r="J13" s="82"/>
      <c r="K13" s="82"/>
    </row>
    <row r="14" spans="2:11" x14ac:dyDescent="0.25">
      <c r="B14" s="181"/>
      <c r="C14" s="247"/>
      <c r="D14" s="247"/>
      <c r="E14" s="130"/>
      <c r="F14" s="272"/>
      <c r="G14" s="107"/>
      <c r="H14" s="149"/>
      <c r="I14" s="150"/>
      <c r="J14" s="82"/>
      <c r="K14" s="82"/>
    </row>
    <row r="15" spans="2:11" x14ac:dyDescent="0.25">
      <c r="B15" s="178"/>
      <c r="C15" s="179" t="s">
        <v>92</v>
      </c>
      <c r="D15" s="179"/>
      <c r="E15" s="129">
        <v>8673.116</v>
      </c>
      <c r="F15" s="270">
        <v>8613.8616823641623</v>
      </c>
      <c r="G15" s="107"/>
      <c r="H15" s="149">
        <v>59.254317635837651</v>
      </c>
      <c r="I15" s="150">
        <v>0.68789492820802156</v>
      </c>
      <c r="J15" s="82"/>
      <c r="K15" s="82"/>
    </row>
    <row r="16" spans="2:11" x14ac:dyDescent="0.25">
      <c r="B16" s="178"/>
      <c r="C16" s="179" t="s">
        <v>93</v>
      </c>
      <c r="D16" s="179"/>
      <c r="E16" s="129">
        <v>68085.686000000002</v>
      </c>
      <c r="F16" s="270">
        <v>68789.909045194305</v>
      </c>
      <c r="G16" s="107"/>
      <c r="H16" s="149">
        <v>-704.22304519430327</v>
      </c>
      <c r="I16" s="150">
        <v>-1.0237301589272829</v>
      </c>
      <c r="J16" s="82"/>
      <c r="K16" s="82"/>
    </row>
    <row r="17" spans="2:12" x14ac:dyDescent="0.25">
      <c r="B17" s="178"/>
      <c r="C17" s="179" t="s">
        <v>94</v>
      </c>
      <c r="D17" s="179"/>
      <c r="E17" s="129">
        <v>1106.1420000000001</v>
      </c>
      <c r="F17" s="270">
        <v>1083.0358075067261</v>
      </c>
      <c r="G17" s="107"/>
      <c r="H17" s="149">
        <v>23.106192493273966</v>
      </c>
      <c r="I17" s="150">
        <v>2.1334652403106613</v>
      </c>
      <c r="J17" s="82"/>
      <c r="K17" s="82"/>
    </row>
    <row r="18" spans="2:12" x14ac:dyDescent="0.25">
      <c r="B18" s="178"/>
      <c r="C18" s="179" t="s">
        <v>95</v>
      </c>
      <c r="D18" s="179"/>
      <c r="E18" s="129">
        <v>121038.41899999999</v>
      </c>
      <c r="F18" s="270">
        <v>122108.462449282</v>
      </c>
      <c r="G18" s="107"/>
      <c r="H18" s="149">
        <v>-1070.0434492820059</v>
      </c>
      <c r="I18" s="150">
        <v>-0.87630572674392004</v>
      </c>
      <c r="J18" s="82"/>
      <c r="K18" s="82"/>
      <c r="L18" s="16"/>
    </row>
    <row r="19" spans="2:12" x14ac:dyDescent="0.25">
      <c r="B19" s="182"/>
      <c r="C19" s="248"/>
      <c r="D19" s="249" t="s">
        <v>96</v>
      </c>
      <c r="E19" s="256">
        <v>260291.598</v>
      </c>
      <c r="F19" s="271">
        <v>258026.91853439834</v>
      </c>
      <c r="G19" s="107"/>
      <c r="H19" s="149">
        <v>2264.6794656016573</v>
      </c>
      <c r="I19" s="150">
        <v>0.87769116434250893</v>
      </c>
      <c r="J19" s="82"/>
      <c r="K19" s="82"/>
    </row>
    <row r="20" spans="2:12" ht="16.5" customHeight="1" x14ac:dyDescent="0.25">
      <c r="B20" s="113"/>
      <c r="C20" s="245" t="s">
        <v>97</v>
      </c>
      <c r="D20" s="246"/>
      <c r="E20" s="289"/>
      <c r="F20" s="290"/>
      <c r="G20" s="107"/>
      <c r="H20" s="149"/>
      <c r="I20" s="151"/>
      <c r="J20" s="320"/>
      <c r="K20" s="82"/>
    </row>
    <row r="21" spans="2:12" x14ac:dyDescent="0.25">
      <c r="B21" s="178"/>
      <c r="C21" s="183" t="s">
        <v>98</v>
      </c>
      <c r="D21" s="179"/>
      <c r="E21" s="129">
        <v>8952.9269999999997</v>
      </c>
      <c r="F21" s="270">
        <v>7546.5333398503926</v>
      </c>
      <c r="G21" s="240"/>
      <c r="H21" s="149">
        <v>1406.3936601496071</v>
      </c>
      <c r="I21" s="150">
        <v>18.636287641147398</v>
      </c>
      <c r="J21" s="82"/>
      <c r="K21" s="82"/>
    </row>
    <row r="22" spans="2:12" x14ac:dyDescent="0.25">
      <c r="B22" s="178"/>
      <c r="C22" s="179" t="s">
        <v>99</v>
      </c>
      <c r="D22" s="179"/>
      <c r="E22" s="129">
        <v>11958.016</v>
      </c>
      <c r="F22" s="270">
        <v>12329.849598034543</v>
      </c>
      <c r="G22" s="241"/>
      <c r="H22" s="149">
        <v>-371.83359803454368</v>
      </c>
      <c r="I22" s="150">
        <v>-3.0157188461878426</v>
      </c>
      <c r="J22" s="82"/>
      <c r="K22" s="82"/>
    </row>
    <row r="23" spans="2:12" x14ac:dyDescent="0.25">
      <c r="B23" s="178"/>
      <c r="C23" s="179" t="s">
        <v>100</v>
      </c>
      <c r="D23" s="179"/>
      <c r="E23" s="129">
        <v>400.86700000000002</v>
      </c>
      <c r="F23" s="270">
        <v>406.67533615042549</v>
      </c>
      <c r="G23" s="241"/>
      <c r="H23" s="149">
        <v>-5.8083361504254754</v>
      </c>
      <c r="I23" s="150">
        <v>-1.428248933266274</v>
      </c>
      <c r="J23" s="82"/>
      <c r="K23" s="82"/>
    </row>
    <row r="24" spans="2:12" x14ac:dyDescent="0.25">
      <c r="B24" s="178"/>
      <c r="C24" s="179" t="s">
        <v>101</v>
      </c>
      <c r="D24" s="179"/>
      <c r="E24" s="129">
        <v>19393.190999999999</v>
      </c>
      <c r="F24" s="270">
        <v>18592.857087516033</v>
      </c>
      <c r="G24" s="241"/>
      <c r="H24" s="149">
        <v>800.33391248396583</v>
      </c>
      <c r="I24" s="150">
        <v>4.3045235528720305</v>
      </c>
      <c r="J24" s="82"/>
      <c r="K24" s="82"/>
    </row>
    <row r="25" spans="2:12" x14ac:dyDescent="0.25">
      <c r="B25" s="178"/>
      <c r="C25" s="179"/>
      <c r="D25" s="180" t="s">
        <v>102</v>
      </c>
      <c r="E25" s="256">
        <v>40705.000999999997</v>
      </c>
      <c r="F25" s="271">
        <v>38875.915361551393</v>
      </c>
      <c r="G25" s="242"/>
      <c r="H25" s="149">
        <v>1829.0856384486033</v>
      </c>
      <c r="I25" s="150">
        <v>4.7049326593029406</v>
      </c>
      <c r="J25" s="82"/>
      <c r="K25" s="82"/>
    </row>
    <row r="26" spans="2:12" x14ac:dyDescent="0.25">
      <c r="B26" s="181"/>
      <c r="C26" s="247"/>
      <c r="D26" s="247"/>
      <c r="E26" s="108"/>
      <c r="F26" s="274"/>
      <c r="G26" s="107"/>
      <c r="H26" s="149"/>
      <c r="I26" s="150"/>
      <c r="J26" s="82"/>
      <c r="K26" s="82"/>
    </row>
    <row r="27" spans="2:12" x14ac:dyDescent="0.25">
      <c r="B27" s="178"/>
      <c r="C27" s="179" t="s">
        <v>103</v>
      </c>
      <c r="D27" s="179"/>
      <c r="E27" s="129">
        <v>41280.644999999997</v>
      </c>
      <c r="F27" s="270">
        <v>43526.998140411095</v>
      </c>
      <c r="G27" s="107"/>
      <c r="H27" s="149">
        <v>-2246.3531404110981</v>
      </c>
      <c r="I27" s="150">
        <v>-5.1608271564345554</v>
      </c>
      <c r="J27" s="82"/>
      <c r="K27" s="82"/>
    </row>
    <row r="28" spans="2:12" x14ac:dyDescent="0.25">
      <c r="B28" s="178"/>
      <c r="C28" s="179" t="s">
        <v>104</v>
      </c>
      <c r="D28" s="179"/>
      <c r="E28" s="129">
        <v>774.72699999999998</v>
      </c>
      <c r="F28" s="270">
        <v>745.33842018118548</v>
      </c>
      <c r="G28" s="107"/>
      <c r="H28" s="149">
        <v>29.388579818814492</v>
      </c>
      <c r="I28" s="150">
        <v>3.9429846930030044</v>
      </c>
      <c r="J28" s="82"/>
      <c r="K28" s="82"/>
    </row>
    <row r="29" spans="2:12" x14ac:dyDescent="0.25">
      <c r="B29" s="178"/>
      <c r="C29" s="179" t="s">
        <v>105</v>
      </c>
      <c r="D29" s="179"/>
      <c r="E29" s="129">
        <v>25074.760000000002</v>
      </c>
      <c r="F29" s="270">
        <v>24741.567397245795</v>
      </c>
      <c r="G29" s="107"/>
      <c r="H29" s="149">
        <v>333.19260275420675</v>
      </c>
      <c r="I29" s="150">
        <v>1.3466915713322924</v>
      </c>
      <c r="J29" s="82"/>
      <c r="K29" s="82"/>
    </row>
    <row r="30" spans="2:12" ht="17.45" customHeight="1" x14ac:dyDescent="0.25">
      <c r="B30" s="178"/>
      <c r="C30" s="179"/>
      <c r="D30" s="180" t="s">
        <v>106</v>
      </c>
      <c r="E30" s="256">
        <v>107835.133</v>
      </c>
      <c r="F30" s="271">
        <v>107889.81931938947</v>
      </c>
      <c r="G30" s="107"/>
      <c r="H30" s="149">
        <v>-54.686319389467826</v>
      </c>
      <c r="I30" s="150">
        <v>-5.0687191557508005E-2</v>
      </c>
      <c r="J30" s="82"/>
      <c r="K30" s="82"/>
    </row>
    <row r="31" spans="2:12" ht="19.5" customHeight="1" x14ac:dyDescent="0.25">
      <c r="B31" s="113"/>
      <c r="C31" s="250" t="s">
        <v>107</v>
      </c>
      <c r="D31" s="250"/>
      <c r="E31" s="108"/>
      <c r="F31" s="270"/>
      <c r="G31" s="107"/>
      <c r="H31" s="149"/>
      <c r="I31" s="150"/>
      <c r="J31" s="82"/>
      <c r="K31" s="82"/>
    </row>
    <row r="32" spans="2:12" x14ac:dyDescent="0.25">
      <c r="B32" s="178"/>
      <c r="C32" s="183" t="s">
        <v>108</v>
      </c>
      <c r="D32" s="179"/>
      <c r="E32" s="129">
        <v>30197.243999999999</v>
      </c>
      <c r="F32" s="270">
        <v>29760.311660080319</v>
      </c>
      <c r="G32" s="107"/>
      <c r="H32" s="149">
        <v>436.93233991968009</v>
      </c>
      <c r="I32" s="150">
        <v>1.4681712507257361</v>
      </c>
      <c r="J32" s="82"/>
      <c r="K32" s="82"/>
    </row>
    <row r="33" spans="2:11" x14ac:dyDescent="0.25">
      <c r="B33" s="178"/>
      <c r="C33" s="179" t="s">
        <v>109</v>
      </c>
      <c r="D33" s="179"/>
      <c r="E33" s="129">
        <v>981.95799999999997</v>
      </c>
      <c r="F33" s="270">
        <v>981.95826724000005</v>
      </c>
      <c r="G33" s="107"/>
      <c r="H33" s="149">
        <v>-2.6724000008471194E-4</v>
      </c>
      <c r="I33" s="150">
        <v>-2.7215005871106257E-5</v>
      </c>
      <c r="J33" s="82"/>
      <c r="K33" s="82"/>
    </row>
    <row r="34" spans="2:11" x14ac:dyDescent="0.25">
      <c r="B34" s="178"/>
      <c r="C34" s="179" t="s">
        <v>110</v>
      </c>
      <c r="D34" s="179"/>
      <c r="E34" s="129">
        <v>118183.31299999999</v>
      </c>
      <c r="F34" s="270">
        <v>107112.78141586151</v>
      </c>
      <c r="G34" s="107"/>
      <c r="H34" s="149">
        <v>11070.531584138487</v>
      </c>
      <c r="I34" s="150">
        <v>10.335397361363952</v>
      </c>
      <c r="J34" s="82"/>
      <c r="K34" s="82"/>
    </row>
    <row r="35" spans="2:11" x14ac:dyDescent="0.25">
      <c r="B35" s="178"/>
      <c r="C35" s="179" t="s">
        <v>111</v>
      </c>
      <c r="D35" s="179"/>
      <c r="E35" s="129">
        <v>3093.9490000000001</v>
      </c>
      <c r="F35" s="270">
        <v>12282.047871638371</v>
      </c>
      <c r="G35" s="107"/>
      <c r="H35" s="149">
        <v>-9188.0988716383708</v>
      </c>
      <c r="I35" s="150">
        <v>-74.809176512456617</v>
      </c>
      <c r="J35" s="82"/>
      <c r="K35" s="82"/>
    </row>
    <row r="36" spans="2:11" x14ac:dyDescent="0.25">
      <c r="B36" s="178"/>
      <c r="C36" s="179"/>
      <c r="D36" s="180" t="s">
        <v>112</v>
      </c>
      <c r="E36" s="256">
        <v>152456.46399999998</v>
      </c>
      <c r="F36" s="271">
        <v>150137.09921482019</v>
      </c>
      <c r="G36" s="107"/>
      <c r="H36" s="149">
        <v>2319.3647851797868</v>
      </c>
      <c r="I36" s="150">
        <v>1.5448312224690008</v>
      </c>
      <c r="J36" s="82"/>
      <c r="K36" s="82"/>
    </row>
    <row r="37" spans="2:11" x14ac:dyDescent="0.25">
      <c r="B37" s="181"/>
      <c r="C37" s="249"/>
      <c r="D37" s="248"/>
      <c r="E37" s="109"/>
      <c r="F37" s="273"/>
      <c r="G37" s="107"/>
      <c r="H37" s="149"/>
      <c r="I37" s="150"/>
      <c r="J37" s="82"/>
      <c r="K37" s="82"/>
    </row>
    <row r="38" spans="2:11" x14ac:dyDescent="0.25">
      <c r="B38" s="182"/>
      <c r="C38" s="249" t="s">
        <v>113</v>
      </c>
      <c r="D38" s="184"/>
      <c r="E38" s="256">
        <v>260291.59699999998</v>
      </c>
      <c r="F38" s="271">
        <v>258026.91853420966</v>
      </c>
      <c r="G38" s="107"/>
      <c r="H38" s="152">
        <v>2264.678465790319</v>
      </c>
      <c r="I38" s="153">
        <v>0.87769077685979635</v>
      </c>
      <c r="J38" s="82"/>
      <c r="K38" s="82"/>
    </row>
    <row r="39" spans="2:1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25">
      <c r="E40" s="215"/>
      <c r="F40" s="215"/>
    </row>
    <row r="41" spans="2:11" x14ac:dyDescent="0.25">
      <c r="E41" s="31"/>
      <c r="F41" s="31"/>
      <c r="I41" s="33"/>
    </row>
    <row r="42" spans="2:11" x14ac:dyDescent="0.25">
      <c r="I42" s="24"/>
    </row>
    <row r="43" spans="2:11" x14ac:dyDescent="0.25">
      <c r="E43" s="21"/>
      <c r="F43" s="21"/>
      <c r="I43" s="33"/>
    </row>
    <row r="44" spans="2:11" x14ac:dyDescent="0.25">
      <c r="F44" s="16"/>
    </row>
    <row r="45" spans="2:11" x14ac:dyDescent="0.25">
      <c r="E45" s="24"/>
    </row>
    <row r="46" spans="2:11" x14ac:dyDescent="0.25">
      <c r="F46" s="16"/>
      <c r="G46" s="24"/>
      <c r="I46" s="24"/>
      <c r="K46" s="24"/>
    </row>
    <row r="47" spans="2:11" x14ac:dyDescent="0.25">
      <c r="E47" s="16"/>
    </row>
    <row r="49" spans="5:11" x14ac:dyDescent="0.25">
      <c r="E49" s="20"/>
      <c r="G49" s="24"/>
      <c r="I49" s="24"/>
      <c r="K49" s="24"/>
    </row>
    <row r="50" spans="5:11" x14ac:dyDescent="0.25">
      <c r="E50" s="20"/>
    </row>
    <row r="51" spans="5:11" x14ac:dyDescent="0.25">
      <c r="E51" s="20"/>
    </row>
    <row r="52" spans="5:11" x14ac:dyDescent="0.25">
      <c r="E52" s="20"/>
      <c r="G52" s="24"/>
      <c r="I52" s="24"/>
      <c r="K52" s="24"/>
    </row>
    <row r="53" spans="5:11" x14ac:dyDescent="0.25">
      <c r="E53" s="16"/>
    </row>
    <row r="55" spans="5:11" x14ac:dyDescent="0.25">
      <c r="E55" s="16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Normal="100" workbookViewId="0">
      <selection activeCell="L17" sqref="L17"/>
    </sheetView>
  </sheetViews>
  <sheetFormatPr baseColWidth="10" defaultColWidth="11.42578125" defaultRowHeight="15" outlineLevelRow="2" x14ac:dyDescent="0.25"/>
  <cols>
    <col min="1" max="1" width="5.140625" customWidth="1"/>
    <col min="2" max="2" width="1.28515625" customWidth="1"/>
    <col min="3" max="3" width="5.42578125" customWidth="1"/>
    <col min="6" max="6" width="32" customWidth="1"/>
    <col min="7" max="7" width="14" customWidth="1"/>
    <col min="8" max="8" width="14.140625" bestFit="1" customWidth="1"/>
    <col min="9" max="9" width="1.28515625" customWidth="1"/>
    <col min="10" max="10" width="5.140625" customWidth="1"/>
    <col min="11" max="11" width="11.42578125" customWidth="1"/>
  </cols>
  <sheetData>
    <row r="1" spans="2:13" ht="23.25" x14ac:dyDescent="0.35">
      <c r="B1" s="386" t="s">
        <v>50</v>
      </c>
      <c r="C1" s="386"/>
      <c r="D1" s="386"/>
      <c r="E1" s="386"/>
      <c r="F1" s="386"/>
      <c r="G1" s="386"/>
      <c r="H1" s="386"/>
      <c r="I1" s="386"/>
      <c r="J1" s="51"/>
      <c r="K1" s="51"/>
    </row>
    <row r="2" spans="2:13" ht="20.25" x14ac:dyDescent="0.3">
      <c r="B2" s="387" t="s">
        <v>114</v>
      </c>
      <c r="C2" s="387"/>
      <c r="D2" s="387"/>
      <c r="E2" s="387"/>
      <c r="F2" s="387"/>
      <c r="G2" s="387"/>
      <c r="H2" s="387"/>
      <c r="I2" s="387"/>
      <c r="J2" s="51"/>
      <c r="K2" s="51"/>
    </row>
    <row r="3" spans="2:13" ht="24" customHeight="1" x14ac:dyDescent="0.25">
      <c r="B3" s="384" t="s">
        <v>52</v>
      </c>
      <c r="C3" s="384"/>
      <c r="D3" s="384"/>
      <c r="E3" s="384"/>
      <c r="F3" s="384"/>
      <c r="G3" s="384"/>
      <c r="H3" s="384"/>
      <c r="I3" s="384"/>
      <c r="J3" s="260"/>
      <c r="K3" s="51"/>
    </row>
    <row r="4" spans="2:13" ht="12.95" hidden="1" customHeight="1" x14ac:dyDescent="0.25">
      <c r="B4" s="78"/>
      <c r="C4" s="78"/>
      <c r="D4" s="78"/>
      <c r="E4" s="78"/>
      <c r="F4" s="78"/>
      <c r="G4" s="79"/>
      <c r="H4" s="79"/>
      <c r="I4" s="78"/>
      <c r="J4" s="80"/>
      <c r="K4" s="80"/>
    </row>
    <row r="5" spans="2:13" ht="6" customHeight="1" x14ac:dyDescent="0.25">
      <c r="B5" s="51"/>
      <c r="C5" s="69"/>
      <c r="D5" s="51"/>
      <c r="E5" s="51"/>
      <c r="F5" s="51"/>
      <c r="G5" s="51"/>
      <c r="H5" s="51"/>
      <c r="I5" s="51"/>
      <c r="J5" s="51"/>
      <c r="K5" s="51"/>
    </row>
    <row r="6" spans="2:13" ht="15.75" customHeight="1" x14ac:dyDescent="0.25">
      <c r="B6" s="206"/>
      <c r="C6" s="209"/>
      <c r="D6" s="206"/>
      <c r="E6" s="206"/>
      <c r="F6" s="206"/>
      <c r="G6" s="385" t="s">
        <v>115</v>
      </c>
      <c r="H6" s="385" t="s">
        <v>116</v>
      </c>
      <c r="I6" s="50"/>
      <c r="J6" s="51"/>
      <c r="K6" s="51"/>
    </row>
    <row r="7" spans="2:13" x14ac:dyDescent="0.25">
      <c r="B7" s="204"/>
      <c r="C7" s="204"/>
      <c r="D7" s="204"/>
      <c r="E7" s="204"/>
      <c r="F7" s="204"/>
      <c r="G7" s="311">
        <v>2022</v>
      </c>
      <c r="H7" s="311">
        <v>2021</v>
      </c>
      <c r="I7" s="50"/>
      <c r="J7" s="51"/>
      <c r="K7" s="51"/>
    </row>
    <row r="8" spans="2:13" ht="24" customHeight="1" x14ac:dyDescent="0.25">
      <c r="B8" s="155"/>
      <c r="C8" s="185" t="s">
        <v>117</v>
      </c>
      <c r="D8" s="166"/>
      <c r="E8" s="166"/>
      <c r="F8" s="159"/>
      <c r="G8" s="131">
        <v>5441.5744952921368</v>
      </c>
      <c r="H8" s="131">
        <v>4662</v>
      </c>
      <c r="I8" s="50"/>
      <c r="J8" s="51"/>
      <c r="K8" s="51"/>
      <c r="M8" s="16"/>
    </row>
    <row r="9" spans="2:13" x14ac:dyDescent="0.25">
      <c r="B9" s="155"/>
      <c r="C9" s="186"/>
      <c r="D9" s="166"/>
      <c r="E9" s="166"/>
      <c r="F9" s="159"/>
      <c r="G9" s="293"/>
      <c r="H9" s="294"/>
      <c r="I9" s="50"/>
      <c r="J9" s="51"/>
      <c r="K9" s="51"/>
    </row>
    <row r="10" spans="2:13" x14ac:dyDescent="0.25">
      <c r="B10" s="155"/>
      <c r="C10" s="166"/>
      <c r="D10" s="166" t="s">
        <v>118</v>
      </c>
      <c r="E10" s="166"/>
      <c r="F10" s="159"/>
      <c r="G10" s="118">
        <v>2231.7431939262365</v>
      </c>
      <c r="H10" s="118">
        <v>2258</v>
      </c>
      <c r="I10" s="50"/>
      <c r="J10" s="51"/>
      <c r="K10" s="51"/>
    </row>
    <row r="11" spans="2:13" x14ac:dyDescent="0.25">
      <c r="B11" s="155"/>
      <c r="C11" s="166"/>
      <c r="D11" s="166" t="s">
        <v>119</v>
      </c>
      <c r="E11" s="166"/>
      <c r="F11" s="159"/>
      <c r="G11" s="118">
        <v>253.84869026565877</v>
      </c>
      <c r="H11" s="118">
        <v>-137</v>
      </c>
      <c r="I11" s="50"/>
      <c r="J11" s="51"/>
      <c r="K11" s="51"/>
    </row>
    <row r="12" spans="2:13" x14ac:dyDescent="0.25">
      <c r="B12" s="155"/>
      <c r="C12" s="166"/>
      <c r="D12" s="166" t="s">
        <v>120</v>
      </c>
      <c r="E12" s="166"/>
      <c r="F12" s="159"/>
      <c r="G12" s="118">
        <v>666.56275664215309</v>
      </c>
      <c r="H12" s="118">
        <v>720</v>
      </c>
      <c r="I12" s="50"/>
      <c r="J12" s="51"/>
      <c r="K12" s="51"/>
    </row>
    <row r="13" spans="2:13" x14ac:dyDescent="0.25">
      <c r="B13" s="155"/>
      <c r="C13" s="166"/>
      <c r="D13" s="166" t="s">
        <v>121</v>
      </c>
      <c r="E13" s="166"/>
      <c r="F13" s="159"/>
      <c r="G13" s="118">
        <v>45.651100839294017</v>
      </c>
      <c r="H13" s="118">
        <v>148</v>
      </c>
      <c r="I13" s="50"/>
      <c r="J13" s="51"/>
      <c r="K13" s="51"/>
    </row>
    <row r="14" spans="2:13" x14ac:dyDescent="0.25">
      <c r="B14" s="155"/>
      <c r="C14" s="166"/>
      <c r="D14" s="166"/>
      <c r="E14" s="166"/>
      <c r="F14" s="159"/>
      <c r="G14" s="295"/>
      <c r="H14" s="296"/>
      <c r="I14" s="50"/>
      <c r="J14" s="51"/>
      <c r="K14" s="51"/>
    </row>
    <row r="15" spans="2:13" x14ac:dyDescent="0.25">
      <c r="B15" s="155"/>
      <c r="C15" s="187" t="s">
        <v>122</v>
      </c>
      <c r="D15" s="186"/>
      <c r="E15" s="186"/>
      <c r="F15" s="188"/>
      <c r="G15" s="297">
        <v>8639.3802369654786</v>
      </c>
      <c r="H15" s="297">
        <v>7652</v>
      </c>
      <c r="I15" s="50"/>
      <c r="J15" s="51"/>
      <c r="K15" s="51"/>
      <c r="L15" s="51"/>
      <c r="M15" s="16"/>
    </row>
    <row r="16" spans="2:13" x14ac:dyDescent="0.25">
      <c r="B16" s="155"/>
      <c r="C16" s="166"/>
      <c r="D16" s="166" t="s">
        <v>123</v>
      </c>
      <c r="E16" s="166"/>
      <c r="F16" s="159"/>
      <c r="G16" s="118">
        <v>-1703.091701846462</v>
      </c>
      <c r="H16" s="118">
        <v>-1663</v>
      </c>
      <c r="I16" s="50"/>
      <c r="J16" s="51"/>
      <c r="K16" s="51"/>
    </row>
    <row r="17" spans="2:13" x14ac:dyDescent="0.25">
      <c r="B17" s="155"/>
      <c r="C17" s="187" t="s">
        <v>124</v>
      </c>
      <c r="D17" s="166"/>
      <c r="E17" s="166"/>
      <c r="F17" s="159"/>
      <c r="G17" s="297">
        <v>6936.2885351190162</v>
      </c>
      <c r="H17" s="297">
        <v>5989</v>
      </c>
      <c r="I17" s="50"/>
      <c r="J17" s="51"/>
      <c r="K17" s="51"/>
      <c r="L17" s="51"/>
      <c r="M17" s="16"/>
    </row>
    <row r="18" spans="2:13" x14ac:dyDescent="0.25">
      <c r="B18" s="155"/>
      <c r="C18" s="166"/>
      <c r="D18" s="166"/>
      <c r="E18" s="166"/>
      <c r="F18" s="159"/>
      <c r="G18" s="298"/>
      <c r="H18" s="118"/>
      <c r="I18" s="50"/>
      <c r="J18" s="51"/>
      <c r="K18" s="51"/>
    </row>
    <row r="19" spans="2:13" x14ac:dyDescent="0.25">
      <c r="B19" s="155"/>
      <c r="C19" s="166" t="s">
        <v>125</v>
      </c>
      <c r="D19" s="166"/>
      <c r="E19" s="166"/>
      <c r="F19" s="159"/>
      <c r="G19" s="298"/>
      <c r="H19" s="118"/>
      <c r="I19" s="50"/>
      <c r="J19" s="51"/>
      <c r="K19" s="51"/>
    </row>
    <row r="20" spans="2:13" x14ac:dyDescent="0.25">
      <c r="B20" s="155"/>
      <c r="C20" s="166"/>
      <c r="D20" s="166" t="s">
        <v>126</v>
      </c>
      <c r="E20" s="166"/>
      <c r="F20" s="159"/>
      <c r="G20" s="118">
        <v>-1416.5922235541225</v>
      </c>
      <c r="H20" s="118">
        <v>-2114</v>
      </c>
      <c r="I20" s="50"/>
      <c r="J20" s="51"/>
      <c r="K20" s="51"/>
      <c r="M20" s="16"/>
    </row>
    <row r="21" spans="2:13" x14ac:dyDescent="0.25">
      <c r="B21" s="155"/>
      <c r="C21" s="166"/>
      <c r="D21" s="166"/>
      <c r="E21" s="166"/>
      <c r="F21" s="159"/>
      <c r="G21" s="298"/>
      <c r="H21" s="118"/>
      <c r="I21" s="50"/>
      <c r="J21" s="51"/>
      <c r="K21" s="51"/>
    </row>
    <row r="22" spans="2:13" x14ac:dyDescent="0.25">
      <c r="B22" s="155"/>
      <c r="C22" s="166" t="s">
        <v>127</v>
      </c>
      <c r="D22" s="166"/>
      <c r="E22" s="166"/>
      <c r="F22" s="159"/>
      <c r="G22" s="298"/>
      <c r="H22" s="118"/>
      <c r="I22" s="50"/>
      <c r="J22" s="51"/>
      <c r="K22" s="51"/>
    </row>
    <row r="23" spans="2:13" hidden="1" outlineLevel="1" x14ac:dyDescent="0.25">
      <c r="B23" s="155"/>
      <c r="C23" s="166"/>
      <c r="D23" s="166" t="s">
        <v>128</v>
      </c>
      <c r="E23" s="166"/>
      <c r="F23" s="159"/>
      <c r="G23" s="118">
        <v>0</v>
      </c>
      <c r="H23" s="118">
        <v>0</v>
      </c>
      <c r="I23" s="50"/>
      <c r="J23" s="51"/>
      <c r="K23" s="51"/>
    </row>
    <row r="24" spans="2:13" collapsed="1" x14ac:dyDescent="0.25">
      <c r="B24" s="155"/>
      <c r="C24" s="166"/>
      <c r="D24" s="166" t="s">
        <v>129</v>
      </c>
      <c r="E24" s="166"/>
      <c r="F24" s="159"/>
      <c r="G24" s="118">
        <v>-427.64374664999997</v>
      </c>
      <c r="H24" s="118">
        <v>194</v>
      </c>
      <c r="I24" s="50"/>
      <c r="J24" s="51"/>
      <c r="K24" s="51"/>
    </row>
    <row r="25" spans="2:13" x14ac:dyDescent="0.25">
      <c r="B25" s="155"/>
      <c r="C25" s="166"/>
      <c r="D25" s="166" t="s">
        <v>130</v>
      </c>
      <c r="E25" s="166"/>
      <c r="F25" s="159"/>
      <c r="G25" s="118">
        <v>-363.09034496882839</v>
      </c>
      <c r="H25" s="118">
        <v>4346</v>
      </c>
      <c r="I25" s="50"/>
      <c r="J25" s="51"/>
      <c r="K25" s="51"/>
    </row>
    <row r="26" spans="2:13" x14ac:dyDescent="0.25">
      <c r="B26" s="155"/>
      <c r="C26" s="166"/>
      <c r="D26" s="166" t="s">
        <v>131</v>
      </c>
      <c r="E26" s="166"/>
      <c r="F26" s="159"/>
      <c r="G26" s="118">
        <v>-951.96299429294697</v>
      </c>
      <c r="H26" s="118">
        <v>-934</v>
      </c>
      <c r="I26" s="50"/>
      <c r="J26" s="51"/>
      <c r="K26" s="51"/>
    </row>
    <row r="27" spans="2:13" hidden="1" outlineLevel="1" x14ac:dyDescent="0.25">
      <c r="B27" s="155"/>
      <c r="C27" s="166"/>
      <c r="D27" s="166" t="s">
        <v>132</v>
      </c>
      <c r="E27" s="166"/>
      <c r="F27" s="159"/>
      <c r="G27" s="118">
        <v>0</v>
      </c>
      <c r="H27" s="118">
        <v>0</v>
      </c>
      <c r="I27" s="50"/>
      <c r="J27" s="51"/>
      <c r="K27" s="51"/>
    </row>
    <row r="28" spans="2:13" outlineLevel="2" x14ac:dyDescent="0.25">
      <c r="B28" s="155"/>
      <c r="C28" s="166"/>
      <c r="D28" s="166" t="s">
        <v>133</v>
      </c>
      <c r="E28" s="166"/>
      <c r="F28" s="159"/>
      <c r="G28" s="118">
        <v>-154.27952078311398</v>
      </c>
      <c r="H28" s="118">
        <v>-143</v>
      </c>
      <c r="I28" s="50"/>
      <c r="J28" s="51"/>
      <c r="K28" s="51"/>
    </row>
    <row r="29" spans="2:13" x14ac:dyDescent="0.25">
      <c r="B29" s="155"/>
      <c r="C29" s="187" t="s">
        <v>134</v>
      </c>
      <c r="D29" s="186"/>
      <c r="E29" s="186"/>
      <c r="F29" s="188"/>
      <c r="G29" s="297">
        <v>-1896.9766066948896</v>
      </c>
      <c r="H29" s="297">
        <v>3463</v>
      </c>
      <c r="I29" s="50"/>
      <c r="J29" s="51"/>
      <c r="K29" s="51"/>
      <c r="L29" s="51"/>
      <c r="M29" s="16"/>
    </row>
    <row r="30" spans="2:13" x14ac:dyDescent="0.25">
      <c r="B30" s="155"/>
      <c r="C30" s="166"/>
      <c r="D30" s="166"/>
      <c r="E30" s="166"/>
      <c r="F30" s="159"/>
      <c r="G30" s="295"/>
      <c r="H30" s="296"/>
      <c r="I30" s="50"/>
      <c r="J30" s="51"/>
      <c r="K30" s="51"/>
    </row>
    <row r="31" spans="2:13" x14ac:dyDescent="0.25">
      <c r="B31" s="155"/>
      <c r="C31" s="166" t="s">
        <v>135</v>
      </c>
      <c r="D31" s="166"/>
      <c r="E31" s="166"/>
      <c r="F31" s="159"/>
      <c r="G31" s="118">
        <v>3622.7197048700041</v>
      </c>
      <c r="H31" s="118">
        <v>7338</v>
      </c>
      <c r="I31" s="50"/>
      <c r="J31" s="51"/>
      <c r="K31" s="51"/>
      <c r="L31" s="51"/>
      <c r="M31" s="16"/>
    </row>
    <row r="32" spans="2:13" x14ac:dyDescent="0.25">
      <c r="B32" s="155"/>
      <c r="C32" s="166" t="s">
        <v>136</v>
      </c>
      <c r="D32" s="166"/>
      <c r="E32" s="166"/>
      <c r="F32" s="159"/>
      <c r="G32" s="118">
        <v>-759.11832328581488</v>
      </c>
      <c r="H32" s="118">
        <v>756</v>
      </c>
      <c r="I32" s="50"/>
      <c r="J32" s="51"/>
      <c r="K32" s="51"/>
      <c r="M32" s="16"/>
    </row>
    <row r="33" spans="2:13" x14ac:dyDescent="0.25">
      <c r="B33" s="155"/>
      <c r="C33" s="166"/>
      <c r="D33" s="166"/>
      <c r="E33" s="166"/>
      <c r="F33" s="159"/>
      <c r="G33" s="295"/>
      <c r="H33" s="296"/>
      <c r="I33" s="50"/>
      <c r="J33" s="51"/>
      <c r="K33" s="51"/>
    </row>
    <row r="34" spans="2:13" x14ac:dyDescent="0.25">
      <c r="B34" s="155"/>
      <c r="C34" s="187" t="s">
        <v>137</v>
      </c>
      <c r="D34" s="186"/>
      <c r="E34" s="186"/>
      <c r="F34" s="188"/>
      <c r="G34" s="297">
        <v>32116.973559705919</v>
      </c>
      <c r="H34" s="297">
        <v>27336</v>
      </c>
      <c r="I34" s="50"/>
      <c r="J34" s="51"/>
      <c r="K34" s="51"/>
    </row>
    <row r="35" spans="2:13" x14ac:dyDescent="0.25">
      <c r="B35" s="158"/>
      <c r="C35" s="251" t="s">
        <v>138</v>
      </c>
      <c r="D35" s="189"/>
      <c r="E35" s="189"/>
      <c r="F35" s="190"/>
      <c r="G35" s="297">
        <v>34980.574941290106</v>
      </c>
      <c r="H35" s="297">
        <v>35430</v>
      </c>
      <c r="I35" s="50"/>
      <c r="J35" s="51"/>
      <c r="K35" s="51"/>
      <c r="L35" s="51"/>
      <c r="M35" s="16"/>
    </row>
    <row r="36" spans="2:13" ht="6" customHeight="1" x14ac:dyDescent="0.25">
      <c r="B36" s="51"/>
      <c r="C36" s="111"/>
      <c r="D36" s="111"/>
      <c r="E36" s="111"/>
      <c r="F36" s="111"/>
      <c r="G36" s="50"/>
      <c r="H36" s="50"/>
      <c r="I36" s="50"/>
      <c r="J36" s="51"/>
      <c r="K36" s="51"/>
    </row>
    <row r="37" spans="2:13" x14ac:dyDescent="0.25">
      <c r="B37" s="51"/>
      <c r="C37" s="51"/>
      <c r="D37" s="51"/>
      <c r="E37" s="51"/>
      <c r="F37" s="51"/>
      <c r="G37" s="81"/>
      <c r="H37" s="51"/>
      <c r="I37" s="51"/>
      <c r="J37" s="51"/>
      <c r="K37" s="51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3"/>
  <sheetViews>
    <sheetView showGridLines="0" workbookViewId="0">
      <selection activeCell="F10" sqref="F10"/>
    </sheetView>
  </sheetViews>
  <sheetFormatPr baseColWidth="10" defaultColWidth="11.42578125" defaultRowHeight="15" x14ac:dyDescent="0.25"/>
  <cols>
    <col min="2" max="2" width="23.85546875" bestFit="1" customWidth="1"/>
    <col min="3" max="3" width="9.42578125" customWidth="1"/>
    <col min="4" max="5" width="13.140625" bestFit="1" customWidth="1"/>
    <col min="6" max="10" width="9.42578125" customWidth="1"/>
    <col min="11" max="11" width="8" customWidth="1"/>
    <col min="12" max="13" width="9.42578125" customWidth="1"/>
  </cols>
  <sheetData>
    <row r="2" spans="2:13" ht="23.25" x14ac:dyDescent="0.35">
      <c r="B2" s="386" t="s">
        <v>139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3" spans="2:13" ht="9.75" customHeight="1" x14ac:dyDescent="0.25"/>
    <row r="4" spans="2:13" x14ac:dyDescent="0.25">
      <c r="C4" s="311">
        <v>2022</v>
      </c>
      <c r="D4" s="311">
        <v>2023</v>
      </c>
      <c r="E4" s="311">
        <v>2024</v>
      </c>
      <c r="F4" s="311">
        <v>2025</v>
      </c>
      <c r="G4" s="311">
        <v>2026</v>
      </c>
      <c r="H4" s="311">
        <v>2027</v>
      </c>
      <c r="I4" s="311">
        <v>2028</v>
      </c>
      <c r="J4" s="311">
        <v>2029</v>
      </c>
      <c r="K4" s="311" t="s">
        <v>140</v>
      </c>
      <c r="L4" s="311">
        <v>2032</v>
      </c>
      <c r="M4" s="311" t="s">
        <v>141</v>
      </c>
    </row>
    <row r="5" spans="2:13" ht="17.100000000000001" customHeight="1" x14ac:dyDescent="0.25">
      <c r="B5" s="186" t="s">
        <v>142</v>
      </c>
      <c r="C5" s="132">
        <v>7123.4767764087919</v>
      </c>
      <c r="D5" s="132">
        <v>5893.1205836089812</v>
      </c>
      <c r="E5" s="132">
        <v>5280.5605143031516</v>
      </c>
      <c r="F5" s="132">
        <v>4223.0513711558915</v>
      </c>
      <c r="G5" s="132">
        <v>2538.3409031434148</v>
      </c>
      <c r="H5" s="132">
        <v>6327.8183639642539</v>
      </c>
      <c r="I5" s="132">
        <v>2999.5720714899999</v>
      </c>
      <c r="J5" s="132">
        <v>7923.8160852947594</v>
      </c>
      <c r="K5" s="132"/>
      <c r="L5" s="132">
        <v>7923.8160852947594</v>
      </c>
      <c r="M5" s="132">
        <v>50233.572</v>
      </c>
    </row>
    <row r="6" spans="2:13" ht="15.95" customHeight="1" x14ac:dyDescent="0.25">
      <c r="B6" s="312" t="s">
        <v>143</v>
      </c>
      <c r="C6" s="310">
        <v>0.141807092205364</v>
      </c>
      <c r="D6" s="310">
        <v>0.11731438456355406</v>
      </c>
      <c r="E6" s="310">
        <v>0.10512014782271807</v>
      </c>
      <c r="F6" s="310">
        <v>8.40683073693404E-2</v>
      </c>
      <c r="G6" s="310">
        <v>5.0530766618456173E-2</v>
      </c>
      <c r="H6" s="310">
        <v>0.12596791571907834</v>
      </c>
      <c r="I6" s="310">
        <v>5.9712498077779536E-2</v>
      </c>
      <c r="J6" s="310">
        <v>0.15773945132340497</v>
      </c>
      <c r="K6" s="132"/>
      <c r="L6" s="310">
        <v>0.15773945132340497</v>
      </c>
      <c r="M6" s="310">
        <v>0.99999999999999989</v>
      </c>
    </row>
    <row r="7" spans="2:13" ht="2.4500000000000002" customHeight="1" x14ac:dyDescent="0.25"/>
    <row r="8" spans="2:13" ht="12.95" customHeight="1" x14ac:dyDescent="0.25"/>
    <row r="9" spans="2:13" ht="12.95" customHeight="1" x14ac:dyDescent="0.25"/>
    <row r="10" spans="2:13" x14ac:dyDescent="0.25">
      <c r="B10" s="186" t="s">
        <v>144</v>
      </c>
      <c r="C10" s="356" t="s">
        <v>145</v>
      </c>
      <c r="D10" s="356" t="s">
        <v>146</v>
      </c>
      <c r="E10" s="356" t="s">
        <v>147</v>
      </c>
    </row>
    <row r="11" spans="2:13" x14ac:dyDescent="0.25">
      <c r="B11" s="312" t="s">
        <v>148</v>
      </c>
      <c r="C11" s="132" t="s">
        <v>187</v>
      </c>
      <c r="D11" s="132" t="s">
        <v>188</v>
      </c>
      <c r="E11" s="132" t="s">
        <v>189</v>
      </c>
    </row>
    <row r="12" spans="2:13" x14ac:dyDescent="0.25">
      <c r="B12" s="312" t="s">
        <v>149</v>
      </c>
      <c r="C12" s="310" t="s">
        <v>190</v>
      </c>
      <c r="D12" s="310" t="s">
        <v>191</v>
      </c>
      <c r="E12" s="132" t="s">
        <v>192</v>
      </c>
    </row>
    <row r="13" spans="2:13" x14ac:dyDescent="0.25">
      <c r="B13" s="312" t="s">
        <v>150</v>
      </c>
      <c r="C13" s="310" t="s">
        <v>193</v>
      </c>
      <c r="D13" s="310" t="s">
        <v>194</v>
      </c>
      <c r="E13" s="132" t="s">
        <v>189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2FA73C-1894-4C05-A2AD-4C7E4F9B2F0F}">
  <ds:schemaRefs>
    <ds:schemaRef ds:uri="http://purl.org/dc/elements/1.1/"/>
    <ds:schemaRef ds:uri="http://purl.org/dc/terms/"/>
    <ds:schemaRef ds:uri="a3e995a8-59dd-4a77-a4fb-5464fc5df98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a39b0ab-ef74-44a7-aeab-462719b2de3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C9E34D-762D-4560-AF29-A7ACC1659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ORTIZ SANCHEZ PAMELA (MXSEJ)</cp:lastModifiedBy>
  <cp:revision/>
  <dcterms:created xsi:type="dcterms:W3CDTF">2011-07-21T06:06:21Z</dcterms:created>
  <dcterms:modified xsi:type="dcterms:W3CDTF">2022-04-29T00:48:13Z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</Properties>
</file>