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ac\Respaldo AC 2018\Conference Call\1Q19\"/>
    </mc:Choice>
  </mc:AlternateContent>
  <bookViews>
    <workbookView xWindow="3345" yWindow="465" windowWidth="10995" windowHeight="4095" tabRatio="849"/>
  </bookViews>
  <sheets>
    <sheet name="Resumen" sheetId="9" r:id="rId1"/>
    <sheet name="Consolidado" sheetId="1" r:id="rId2"/>
    <sheet name="MEX" sheetId="2" r:id="rId3"/>
    <sheet name="USA" sheetId="22" r:id="rId4"/>
    <sheet name="SUD" sheetId="3" r:id="rId5"/>
    <sheet name="ER" sheetId="21" r:id="rId6"/>
    <sheet name="BG" sheetId="5" r:id="rId7"/>
    <sheet name="FE" sheetId="8" r:id="rId8"/>
    <sheet name="FX" sheetId="19" r:id="rId9"/>
    <sheet name="Deuda" sheetId="15" r:id="rId10"/>
    <sheet name="Segmentos" sheetId="20" r:id="rId11"/>
  </sheets>
  <externalReferences>
    <externalReference r:id="rId12"/>
    <externalReference r:id="rId13"/>
  </externalReferences>
  <definedNames>
    <definedName name="MesSel">[1]Generales!$C$38</definedName>
    <definedName name="Trim1">[2]Generales!$C$79</definedName>
    <definedName name="Trim2">[2]Generales!$C$80</definedName>
  </definedNames>
  <calcPr calcId="152511" iterate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4" i="20" l="1"/>
  <c r="H44" i="20"/>
  <c r="G44" i="20"/>
  <c r="F44" i="20"/>
  <c r="E44" i="20"/>
  <c r="D44" i="20"/>
  <c r="C44" i="20"/>
  <c r="J13" i="20"/>
  <c r="H13" i="20"/>
  <c r="G13" i="20"/>
  <c r="F13" i="20"/>
  <c r="E13" i="20"/>
  <c r="D13" i="20"/>
  <c r="C13" i="20"/>
  <c r="J37" i="20"/>
  <c r="J6" i="20" l="1"/>
</calcChain>
</file>

<file path=xl/sharedStrings.xml><?xml version="1.0" encoding="utf-8"?>
<sst xmlns="http://schemas.openxmlformats.org/spreadsheetml/2006/main" count="283" uniqueCount="172">
  <si>
    <t>Colas</t>
  </si>
  <si>
    <t>Sabores</t>
  </si>
  <si>
    <t>Volumen Total</t>
  </si>
  <si>
    <t>Variación %</t>
  </si>
  <si>
    <t>Garrafón</t>
  </si>
  <si>
    <t>Ventas Netas</t>
  </si>
  <si>
    <t>EBITDA</t>
  </si>
  <si>
    <t>Total Refrescos</t>
  </si>
  <si>
    <t>Agua*</t>
  </si>
  <si>
    <t>No Carbonatados**</t>
  </si>
  <si>
    <t>Volumen por segmento (MCU)</t>
  </si>
  <si>
    <t xml:space="preserve">* Incluye agua purificada, saborizada y mineral en presentaciones personales de hasta 5Lts. </t>
  </si>
  <si>
    <t>** Incluye tés, isotónicos, energéticos, jugos, néctares y bebidas de fruta.</t>
  </si>
  <si>
    <t>Volumen sin garrafón</t>
  </si>
  <si>
    <t>Volumen sin Garrafón</t>
  </si>
  <si>
    <t>Mezclas (%)</t>
  </si>
  <si>
    <t>Retornable</t>
  </si>
  <si>
    <t>No Retornable</t>
  </si>
  <si>
    <t>Familiar</t>
  </si>
  <si>
    <t>Personal</t>
  </si>
  <si>
    <t>Variación</t>
  </si>
  <si>
    <t>%</t>
  </si>
  <si>
    <t>Costo de Ventas</t>
  </si>
  <si>
    <t>Utilidad Bruta</t>
  </si>
  <si>
    <t>Gastos de Venta</t>
  </si>
  <si>
    <t>Gastos de Administración</t>
  </si>
  <si>
    <t>Total de Gastos</t>
  </si>
  <si>
    <t>Gastos no recurrentes</t>
  </si>
  <si>
    <t>Utilidad de operación</t>
  </si>
  <si>
    <t>Costo Integral de Financiamiento</t>
  </si>
  <si>
    <t>Utilidad antes de impuestos</t>
  </si>
  <si>
    <t>Utilidad Neta</t>
  </si>
  <si>
    <t>Depreciación y amortización</t>
  </si>
  <si>
    <t>ACTIVO</t>
  </si>
  <si>
    <t>Clientes y cuentas por cobrar</t>
  </si>
  <si>
    <t>Inventarios</t>
  </si>
  <si>
    <t>Pagos anticipados y mercancía en tránsito</t>
  </si>
  <si>
    <t>Suma de Activo Circulante</t>
  </si>
  <si>
    <t>Inversiones en acciones y otras</t>
  </si>
  <si>
    <t>Inmuebles, planta y equipo</t>
  </si>
  <si>
    <t>Suma de Activo Total</t>
  </si>
  <si>
    <t>PASIVO</t>
  </si>
  <si>
    <t>Proveedores y cuentas por pagar</t>
  </si>
  <si>
    <t>Impuestos y PTU por pagar</t>
  </si>
  <si>
    <t>Pasivo de Corto Plazo</t>
  </si>
  <si>
    <t xml:space="preserve">Documentos por pagar de Largo plazo </t>
  </si>
  <si>
    <t>ISR y otros diferidos</t>
  </si>
  <si>
    <t xml:space="preserve">Total de Pasivo </t>
  </si>
  <si>
    <t>CAPITAL CONTABLE</t>
  </si>
  <si>
    <t xml:space="preserve">Utilidades Retenidas </t>
  </si>
  <si>
    <t>Utilidad o (pérdida) Neta</t>
  </si>
  <si>
    <t>Suma de Capital Contable</t>
  </si>
  <si>
    <t xml:space="preserve">Suma de Pasivo y Capital </t>
  </si>
  <si>
    <t>MM MXP</t>
  </si>
  <si>
    <t>Utilidad (Pérdida) Cambiaria, Neta</t>
  </si>
  <si>
    <t>Productos (Gastos) Financieros, Neto</t>
  </si>
  <si>
    <t>Impuesto a la Utilidad</t>
  </si>
  <si>
    <t>Flujo Operativo</t>
  </si>
  <si>
    <t>Balance General Consolidado</t>
  </si>
  <si>
    <t>Créditos Bancarios</t>
  </si>
  <si>
    <t xml:space="preserve">Depreciación y Amortización </t>
  </si>
  <si>
    <t>Intereses Devengados</t>
  </si>
  <si>
    <t>Flujo generado antes de impuestos a la utilidad</t>
  </si>
  <si>
    <t xml:space="preserve">Flujo neto de efectivo de actividades de operación </t>
  </si>
  <si>
    <t>Actividades de inversión:</t>
  </si>
  <si>
    <t>Recompra de acciones (Neto)</t>
  </si>
  <si>
    <t>Pago pasivo Bancarios</t>
  </si>
  <si>
    <t>Intereses pagados</t>
  </si>
  <si>
    <t>Diferencia en cambios en el efectivo</t>
  </si>
  <si>
    <t>Arca Continental, S.A.B. de C.V. y Subsidiarias</t>
  </si>
  <si>
    <t xml:space="preserve">Estado Consolidado de Resultados </t>
  </si>
  <si>
    <t>(cifras expresadas en millones de pesos Mexicanos)</t>
  </si>
  <si>
    <t>(millones de pesos Mexicanos)</t>
  </si>
  <si>
    <t>Volumen Total de Bebidas (MCU)</t>
  </si>
  <si>
    <t>Volumen total de bebidas incluye garrafón</t>
  </si>
  <si>
    <t>Estado de Flujo de Efectivo</t>
  </si>
  <si>
    <t>Inversión en activos Fijos (Neta)</t>
  </si>
  <si>
    <t>Actividades de financiamiento:</t>
  </si>
  <si>
    <t xml:space="preserve">Flujo generado /utilizado en la operación </t>
  </si>
  <si>
    <t>Incremento neto de efectivo y  equivalentes</t>
  </si>
  <si>
    <t>Utilidad Antes de Impuestos</t>
  </si>
  <si>
    <t>Saldo inicial efectivo y equivalentes</t>
  </si>
  <si>
    <t>Saldo final efectivo y equivalentes</t>
  </si>
  <si>
    <t>Utilidad de operación antes de otros ingresos</t>
  </si>
  <si>
    <t>Resultado por posición monetaria</t>
  </si>
  <si>
    <t>Efectivo e inversiones temporales</t>
  </si>
  <si>
    <t>Otros Activos</t>
  </si>
  <si>
    <t>Capital Contable Minoritario</t>
  </si>
  <si>
    <t>Flujo Operativo =  Utilidad de Operación + Depreciación y Amortización + Gastos No Recurrentes</t>
  </si>
  <si>
    <t xml:space="preserve">Capital Aportado </t>
  </si>
  <si>
    <t>Utilidad en venta y deterioro de activo fijo</t>
  </si>
  <si>
    <t>Diciembre 31</t>
  </si>
  <si>
    <t>Flujo neto de efectivo</t>
  </si>
  <si>
    <t>Participación no controladora</t>
  </si>
  <si>
    <t>Fluctuación cambiaria</t>
  </si>
  <si>
    <t>Perú</t>
  </si>
  <si>
    <t>1T18</t>
  </si>
  <si>
    <t>1Q18</t>
  </si>
  <si>
    <t>2018</t>
  </si>
  <si>
    <t xml:space="preserve">CIFRAS CONSOLIDADAS EN MILLONES DE PESOS MEXICANOS </t>
  </si>
  <si>
    <t>Estado de Resultados (MM MXP)</t>
  </si>
  <si>
    <t xml:space="preserve">TABLA 2: CIFRAS CONSOLIDADAS </t>
  </si>
  <si>
    <r>
      <rPr>
        <b/>
        <i/>
        <sz val="9"/>
        <rFont val="Arial"/>
        <family val="2"/>
      </rPr>
      <t>EBITDA</t>
    </r>
    <r>
      <rPr>
        <i/>
        <sz val="9"/>
        <rFont val="Arial"/>
        <family val="2"/>
      </rPr>
      <t xml:space="preserve"> = Utilidad de operación + Depreciación + Amortización + Gastos No Recurrentes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</si>
  <si>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Incluye método de participación en asociadas no operativas como PIASA, PetStar, Beta San Miguel, entre otras</t>
    </r>
  </si>
  <si>
    <t xml:space="preserve">TABLA 3: CIFRAS PARA MÉXICO </t>
  </si>
  <si>
    <t xml:space="preserve">TABLA 4: CIFRAS PARA ESTADOS UNIDOS </t>
  </si>
  <si>
    <t xml:space="preserve">TABLA 5: CIFRAS PARA SUDAMÉRICA </t>
  </si>
  <si>
    <r>
      <t>Estado de Resultados</t>
    </r>
    <r>
      <rPr>
        <b/>
        <i/>
        <sz val="8"/>
        <color theme="1" tint="0.34998626667073579"/>
        <rFont val="Arial"/>
        <family val="2"/>
      </rPr>
      <t xml:space="preserve"> (MM MXP)</t>
    </r>
  </si>
  <si>
    <r>
      <t xml:space="preserve">Participación en la utilidades netas de asociadas </t>
    </r>
    <r>
      <rPr>
        <vertAlign val="superscript"/>
        <sz val="11"/>
        <color theme="1" tint="0.34998626667073579"/>
        <rFont val="Arial"/>
        <family val="2"/>
      </rPr>
      <t>3</t>
    </r>
  </si>
  <si>
    <t>1T19</t>
  </si>
  <si>
    <t>MXN</t>
  </si>
  <si>
    <t>PEN</t>
  </si>
  <si>
    <t>ARS</t>
  </si>
  <si>
    <t>Total</t>
  </si>
  <si>
    <t>…</t>
  </si>
  <si>
    <t>México</t>
  </si>
  <si>
    <t>Ecuador</t>
  </si>
  <si>
    <t>Argentina</t>
  </si>
  <si>
    <t>EE. UU.</t>
  </si>
  <si>
    <t>YoY</t>
  </si>
  <si>
    <t>Ingresos Intersegmentos</t>
  </si>
  <si>
    <t>Gastos No recurrentes</t>
  </si>
  <si>
    <t>Depreciacion y amortización</t>
  </si>
  <si>
    <t>Ingresos Financieros</t>
  </si>
  <si>
    <t>Gastos Financieros</t>
  </si>
  <si>
    <t>Participación en Utilidades Netas de Asociadas</t>
  </si>
  <si>
    <t>Utilidad antes de Impuestos</t>
  </si>
  <si>
    <t>Activos Netos Totales</t>
  </si>
  <si>
    <t>Inversión en Asociadas</t>
  </si>
  <si>
    <t>Pasivos Totales</t>
  </si>
  <si>
    <t>Inversiones en el periodo de activos fijos</t>
  </si>
  <si>
    <t>Eliminaciones</t>
  </si>
  <si>
    <t>Ingresos del Segmento</t>
  </si>
  <si>
    <t>Ingresos netos de transacciones inter-segmentos</t>
  </si>
  <si>
    <t>Flujo Operativo / Ingresos del Segmento</t>
  </si>
  <si>
    <t xml:space="preserve">Segmentos de Bebidas </t>
  </si>
  <si>
    <r>
      <t xml:space="preserve">Otros ingresos (Gastos) </t>
    </r>
    <r>
      <rPr>
        <vertAlign val="superscript"/>
        <sz val="11"/>
        <color theme="1" tint="0.34998626667073579"/>
        <rFont val="Arial"/>
        <family val="2"/>
      </rPr>
      <t>1,2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</si>
  <si>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Incluye método de participación en asociadas operativas como Jugos del Valle, IEQSA y Bebidas Refrescantes de Nogales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</si>
  <si>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efecto neto de Ingresos fuera del territorio (FT) en USA</t>
    </r>
  </si>
  <si>
    <t>Flujo Operativo / Ventas Netas</t>
  </si>
  <si>
    <t>Ventas Netas***</t>
  </si>
  <si>
    <t>Ventas Netas sin incluir Ingresos FT en USA</t>
  </si>
  <si>
    <t>***Ventas Netas sin incluir Ingresos FT en USA</t>
  </si>
  <si>
    <t>Volumen por Segmento</t>
  </si>
  <si>
    <t>2019</t>
  </si>
  <si>
    <t>al 31 de Marzo</t>
  </si>
  <si>
    <t>Marzo 31</t>
  </si>
  <si>
    <t xml:space="preserve">Otros Negocios* </t>
  </si>
  <si>
    <t>Local</t>
  </si>
  <si>
    <t>Global</t>
  </si>
  <si>
    <t>Fitch</t>
  </si>
  <si>
    <t>Moody's</t>
  </si>
  <si>
    <t>S&amp;P</t>
  </si>
  <si>
    <t>Deuda Total AC</t>
  </si>
  <si>
    <t>Deuda Total</t>
  </si>
  <si>
    <t>% del total</t>
  </si>
  <si>
    <t xml:space="preserve">Calificación Crediticia </t>
  </si>
  <si>
    <t>A-</t>
  </si>
  <si>
    <t>AAA(mex)</t>
  </si>
  <si>
    <t>A2</t>
  </si>
  <si>
    <t>Aaa.mx</t>
  </si>
  <si>
    <t>Estable</t>
  </si>
  <si>
    <t>Perspectiva</t>
  </si>
  <si>
    <t>mxAAA</t>
  </si>
  <si>
    <t>-</t>
  </si>
  <si>
    <t xml:space="preserve">*Otros Incluye División de Alimentos y Botanas, Vending y otras subsidiarias no relacionadas a los segmentos de Bebidas </t>
  </si>
  <si>
    <t>Información por segmentos 1T19</t>
  </si>
  <si>
    <t>Información por segmentos 1T18</t>
  </si>
  <si>
    <t>Activos por derecho de uso</t>
  </si>
  <si>
    <t>Pasivos por derecho de uso</t>
  </si>
  <si>
    <t>Tipo de cambio promedio</t>
  </si>
  <si>
    <t>Tipo de Cambio fin del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</si>
</sst>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_(* #,##0.00_);_(* \(#,##0.00\);_(* &quot;-&quot;??_);_(@_)"/>
    <numFmt numFmtId="165" formatCode="_-[$€-2]* #,##0.00_-;\-[$€-2]* #,##0.00_-;_-[$€-2]* &quot;-&quot;??_-"/>
    <numFmt numFmtId="166" formatCode="0.0"/>
    <numFmt numFmtId="167" formatCode="0.0_);\(0.0\)"/>
    <numFmt numFmtId="168" formatCode="_(* #,###_);_(* \(#,##0.00\);_(* &quot;-&quot;??_);_(@_)"/>
    <numFmt numFmtId="169" formatCode="0.0%"/>
    <numFmt numFmtId="170" formatCode="_(* #,##0_);_(* \(#,##0\);_(* &quot;-&quot;??_);_(@_)"/>
    <numFmt numFmtId="171" formatCode="#,##0.0"/>
    <numFmt numFmtId="172" formatCode="#,##0_ ;\-#,##0\ "/>
    <numFmt numFmtId="173" formatCode="#,##0.0_ ;\-#,##0.0\ "/>
    <numFmt numFmtId="174" formatCode="#,##0.0;\-#,##0.0"/>
  </numFmts>
  <fonts count="6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rgb="FF593B1D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 tint="0.3499862666707357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723202"/>
      <name val="Arial"/>
      <family val="2"/>
    </font>
    <font>
      <b/>
      <i/>
      <sz val="11"/>
      <name val="Arial"/>
      <family val="2"/>
    </font>
    <font>
      <b/>
      <i/>
      <sz val="11"/>
      <color rgb="FF593B1D"/>
      <name val="Arial"/>
      <family val="2"/>
    </font>
    <font>
      <i/>
      <sz val="11"/>
      <name val="Arial"/>
      <family val="2"/>
    </font>
    <font>
      <b/>
      <i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color rgb="FF593B1D"/>
      <name val="Arial"/>
      <family val="2"/>
    </font>
    <font>
      <sz val="18"/>
      <color theme="0"/>
      <name val="Arial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sz val="11"/>
      <color theme="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14"/>
      <color rgb="FF723202"/>
      <name val="Arial"/>
      <family val="2"/>
    </font>
    <font>
      <b/>
      <sz val="12"/>
      <color rgb="FF783706"/>
      <name val="Arial"/>
      <family val="2"/>
    </font>
    <font>
      <i/>
      <sz val="12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2"/>
      <color theme="0"/>
      <name val="Arial"/>
      <family val="2"/>
    </font>
    <font>
      <b/>
      <i/>
      <sz val="11"/>
      <color theme="1" tint="0.34998626667073579"/>
      <name val="Arial"/>
      <family val="2"/>
    </font>
    <font>
      <i/>
      <sz val="11"/>
      <color theme="1" tint="0.34998626667073579"/>
      <name val="Arial"/>
      <family val="2"/>
    </font>
    <font>
      <sz val="11"/>
      <color theme="1" tint="0.34998626667073579"/>
      <name val="Arial"/>
      <family val="2"/>
    </font>
    <font>
      <b/>
      <i/>
      <sz val="8"/>
      <color theme="1" tint="0.34998626667073579"/>
      <name val="Arial"/>
      <family val="2"/>
    </font>
    <font>
      <vertAlign val="superscript"/>
      <sz val="11"/>
      <color theme="1" tint="0.34998626667073579"/>
      <name val="Arial"/>
      <family val="2"/>
    </font>
    <font>
      <b/>
      <sz val="11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u/>
      <sz val="12"/>
      <name val="Arial"/>
      <family val="2"/>
    </font>
    <font>
      <i/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</patternFill>
    </fill>
    <fill>
      <patternFill patternType="solid">
        <fgColor indexed="17"/>
      </patternFill>
    </fill>
    <fill>
      <patternFill patternType="solid">
        <fgColor theme="0"/>
        <bgColor indexed="64"/>
      </patternFill>
    </fill>
    <fill>
      <patternFill patternType="solid">
        <fgColor rgb="FFF6000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dashed">
        <color rgb="FFBDB7AD"/>
      </bottom>
      <diagonal/>
    </border>
    <border>
      <left/>
      <right/>
      <top style="dashed">
        <color rgb="FFBDB7AD"/>
      </top>
      <bottom style="dashed">
        <color rgb="FFBDB7AD"/>
      </bottom>
      <diagonal/>
    </border>
    <border>
      <left style="dotted">
        <color rgb="FF494642"/>
      </left>
      <right style="dotted">
        <color rgb="FF494642"/>
      </right>
      <top style="dotted">
        <color rgb="FF494642"/>
      </top>
      <bottom/>
      <diagonal/>
    </border>
    <border>
      <left style="dotted">
        <color rgb="FF494642"/>
      </left>
      <right style="dotted">
        <color rgb="FF494642"/>
      </right>
      <top/>
      <bottom/>
      <diagonal/>
    </border>
    <border>
      <left style="dotted">
        <color rgb="FF494642"/>
      </left>
      <right style="dotted">
        <color rgb="FF494642"/>
      </right>
      <top/>
      <bottom style="dotted">
        <color rgb="FF494642"/>
      </bottom>
      <diagonal/>
    </border>
    <border>
      <left style="thin">
        <color theme="0"/>
      </left>
      <right style="dashed">
        <color rgb="FFBDB7AD"/>
      </right>
      <top/>
      <bottom style="dashed">
        <color rgb="FFBDB7AD"/>
      </bottom>
      <diagonal/>
    </border>
    <border>
      <left style="thin">
        <color theme="0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 style="dashed">
        <color rgb="FFBDB7AD"/>
      </right>
      <top/>
      <bottom/>
      <diagonal/>
    </border>
    <border>
      <left/>
      <right style="dashed">
        <color rgb="FFBDB7AD"/>
      </right>
      <top/>
      <bottom style="dashed">
        <color rgb="FFBDB7AD"/>
      </bottom>
      <diagonal/>
    </border>
    <border>
      <left/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 style="dashed">
        <color rgb="FFBDB7AD"/>
      </right>
      <top style="dashed">
        <color rgb="FFBDB7AD"/>
      </top>
      <bottom/>
      <diagonal/>
    </border>
    <border>
      <left/>
      <right/>
      <top style="thin">
        <color theme="0"/>
      </top>
      <bottom/>
      <diagonal/>
    </border>
    <border>
      <left style="dashed">
        <color rgb="FFBDB7AD"/>
      </left>
      <right/>
      <top/>
      <bottom style="dashed">
        <color rgb="FFBDB7AD"/>
      </bottom>
      <diagonal/>
    </border>
    <border>
      <left style="dashed">
        <color rgb="FFBDB7AD"/>
      </left>
      <right/>
      <top style="dashed">
        <color rgb="FFBDB7AD"/>
      </top>
      <bottom style="dashed">
        <color rgb="FFBDB7AD"/>
      </bottom>
      <diagonal/>
    </border>
    <border>
      <left style="dashed">
        <color rgb="FFBDB7AD"/>
      </left>
      <right/>
      <top style="dashed">
        <color rgb="FFBDB7AD"/>
      </top>
      <bottom/>
      <diagonal/>
    </border>
    <border>
      <left style="dashed">
        <color rgb="FFBDB7AD"/>
      </left>
      <right style="dotted">
        <color auto="1"/>
      </right>
      <top style="dashed">
        <color rgb="FFBDB7AD"/>
      </top>
      <bottom/>
      <diagonal/>
    </border>
    <border>
      <left style="dashed">
        <color rgb="FFBDB7AD"/>
      </left>
      <right style="dotted">
        <color auto="1"/>
      </right>
      <top/>
      <bottom/>
      <diagonal/>
    </border>
    <border>
      <left style="dashed">
        <color rgb="FFBDB7AD"/>
      </left>
      <right style="dashed">
        <color rgb="FFBDB7AD"/>
      </right>
      <top/>
      <bottom style="dashed">
        <color rgb="FFBDB7AD"/>
      </bottom>
      <diagonal/>
    </border>
    <border>
      <left style="dashed">
        <color rgb="FFBDB7AD"/>
      </left>
      <right style="dotted">
        <color auto="1"/>
      </right>
      <top/>
      <bottom style="dashed">
        <color rgb="FFBDB7AD"/>
      </bottom>
      <diagonal/>
    </border>
    <border>
      <left style="dashed">
        <color rgb="FFBDB7AD"/>
      </left>
      <right style="dashed">
        <color rgb="FFBDB7AD"/>
      </right>
      <top style="dashed">
        <color rgb="FFBDB7AD"/>
      </top>
      <bottom style="dashed">
        <color rgb="FFBDB7AD"/>
      </bottom>
      <diagonal/>
    </border>
  </borders>
  <cellStyleXfs count="9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>
      <alignment wrapText="1"/>
    </xf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6" fillId="3" borderId="2" applyNumberFormat="0" applyProtection="0">
      <alignment vertical="center"/>
    </xf>
    <xf numFmtId="4" fontId="7" fillId="3" borderId="2" applyNumberFormat="0" applyProtection="0">
      <alignment vertical="center"/>
    </xf>
    <xf numFmtId="4" fontId="6" fillId="3" borderId="2" applyNumberFormat="0" applyProtection="0">
      <alignment horizontal="left" vertical="center" indent="1"/>
    </xf>
    <xf numFmtId="4" fontId="6" fillId="3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5" borderId="2" applyNumberFormat="0" applyProtection="0">
      <alignment horizontal="right" vertical="center"/>
    </xf>
    <xf numFmtId="4" fontId="6" fillId="6" borderId="2" applyNumberFormat="0" applyProtection="0">
      <alignment horizontal="right" vertical="center"/>
    </xf>
    <xf numFmtId="4" fontId="6" fillId="7" borderId="2" applyNumberFormat="0" applyProtection="0">
      <alignment horizontal="right" vertical="center"/>
    </xf>
    <xf numFmtId="4" fontId="6" fillId="8" borderId="2" applyNumberFormat="0" applyProtection="0">
      <alignment horizontal="right" vertical="center"/>
    </xf>
    <xf numFmtId="4" fontId="6" fillId="9" borderId="2" applyNumberFormat="0" applyProtection="0">
      <alignment horizontal="right" vertical="center"/>
    </xf>
    <xf numFmtId="4" fontId="6" fillId="10" borderId="2" applyNumberFormat="0" applyProtection="0">
      <alignment horizontal="right" vertical="center"/>
    </xf>
    <xf numFmtId="4" fontId="6" fillId="11" borderId="2" applyNumberFormat="0" applyProtection="0">
      <alignment horizontal="right" vertical="center"/>
    </xf>
    <xf numFmtId="4" fontId="6" fillId="12" borderId="2" applyNumberFormat="0" applyProtection="0">
      <alignment horizontal="right" vertical="center"/>
    </xf>
    <xf numFmtId="4" fontId="6" fillId="13" borderId="2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6" fillId="15" borderId="3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15" borderId="2" applyNumberFormat="0" applyProtection="0">
      <alignment horizontal="left" vertical="center" indent="1"/>
    </xf>
    <xf numFmtId="4" fontId="6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20" borderId="2" applyNumberFormat="0" applyProtection="0">
      <alignment vertical="center"/>
    </xf>
    <xf numFmtId="4" fontId="7" fillId="20" borderId="2" applyNumberFormat="0" applyProtection="0">
      <alignment vertical="center"/>
    </xf>
    <xf numFmtId="4" fontId="6" fillId="20" borderId="2" applyNumberFormat="0" applyProtection="0">
      <alignment horizontal="left" vertical="center" indent="1"/>
    </xf>
    <xf numFmtId="4" fontId="6" fillId="20" borderId="2" applyNumberFormat="0" applyProtection="0">
      <alignment horizontal="left" vertical="center" indent="1"/>
    </xf>
    <xf numFmtId="4" fontId="6" fillId="15" borderId="2" applyNumberFormat="0" applyProtection="0">
      <alignment horizontal="right" vertical="center"/>
    </xf>
    <xf numFmtId="4" fontId="6" fillId="15" borderId="2" applyNumberFormat="0" applyProtection="0">
      <alignment horizontal="right" vertical="center"/>
    </xf>
    <xf numFmtId="4" fontId="7" fillId="15" borderId="2" applyNumberFormat="0" applyProtection="0">
      <alignment horizontal="right" vertical="center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10" fillId="0" borderId="0"/>
    <xf numFmtId="4" fontId="11" fillId="15" borderId="2" applyNumberFormat="0" applyProtection="0">
      <alignment horizontal="right" vertical="center"/>
    </xf>
    <xf numFmtId="165" fontId="1" fillId="0" borderId="0"/>
    <xf numFmtId="165" fontId="3" fillId="0" borderId="0"/>
    <xf numFmtId="165" fontId="3" fillId="4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0" fontId="16" fillId="22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" fillId="0" borderId="0"/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0" fillId="0" borderId="0"/>
    <xf numFmtId="165" fontId="14" fillId="21" borderId="4" applyNumberFormat="0" applyAlignment="0" applyProtection="0"/>
    <xf numFmtId="165" fontId="15" fillId="0" borderId="5" applyNumberFormat="0" applyFill="0" applyAlignment="0" applyProtection="0"/>
    <xf numFmtId="165" fontId="3" fillId="0" borderId="0"/>
    <xf numFmtId="165" fontId="3" fillId="0" borderId="0">
      <alignment wrapText="1"/>
    </xf>
    <xf numFmtId="165" fontId="1" fillId="2" borderId="1" applyNumberFormat="0" applyFont="0" applyAlignment="0" applyProtection="0"/>
    <xf numFmtId="165" fontId="3" fillId="0" borderId="0"/>
    <xf numFmtId="165" fontId="1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86"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/>
    <xf numFmtId="165" fontId="1" fillId="0" borderId="0" xfId="60"/>
    <xf numFmtId="165" fontId="1" fillId="0" borderId="0" xfId="60" applyBorder="1"/>
    <xf numFmtId="165" fontId="2" fillId="0" borderId="0" xfId="60" applyFont="1" applyBorder="1" applyAlignment="1">
      <alignment vertical="center"/>
    </xf>
    <xf numFmtId="165" fontId="12" fillId="0" borderId="0" xfId="60" applyFont="1" applyFill="1" applyBorder="1" applyAlignment="1">
      <alignment horizontal="center"/>
    </xf>
    <xf numFmtId="9" fontId="0" fillId="0" borderId="0" xfId="2" applyFont="1" applyBorder="1" applyAlignment="1"/>
    <xf numFmtId="165" fontId="1" fillId="0" borderId="0" xfId="60" applyAlignment="1">
      <alignment vertical="top"/>
    </xf>
    <xf numFmtId="165" fontId="1" fillId="0" borderId="0" xfId="60" applyAlignment="1"/>
    <xf numFmtId="165" fontId="13" fillId="0" borderId="0" xfId="60" applyFont="1" applyAlignment="1"/>
    <xf numFmtId="169" fontId="0" fillId="0" borderId="0" xfId="2" applyNumberFormat="1" applyFont="1"/>
    <xf numFmtId="10" fontId="0" fillId="0" borderId="0" xfId="0" applyNumberFormat="1"/>
    <xf numFmtId="165" fontId="1" fillId="0" borderId="0" xfId="60" applyFill="1"/>
    <xf numFmtId="43" fontId="0" fillId="0" borderId="0" xfId="0" applyNumberFormat="1"/>
    <xf numFmtId="165" fontId="12" fillId="0" borderId="0" xfId="60" applyFont="1" applyBorder="1" applyAlignment="1">
      <alignment horizontal="center" vertical="center"/>
    </xf>
    <xf numFmtId="165" fontId="19" fillId="0" borderId="0" xfId="60" applyFont="1" applyFill="1"/>
    <xf numFmtId="165" fontId="23" fillId="0" borderId="0" xfId="60" applyFont="1" applyBorder="1"/>
    <xf numFmtId="165" fontId="24" fillId="0" borderId="0" xfId="60" applyFont="1" applyBorder="1" applyAlignment="1">
      <alignment horizontal="center" vertical="center"/>
    </xf>
    <xf numFmtId="173" fontId="28" fillId="23" borderId="20" xfId="60" applyNumberFormat="1" applyFont="1" applyFill="1" applyBorder="1" applyAlignment="1">
      <alignment horizontal="center" vertical="center"/>
    </xf>
    <xf numFmtId="172" fontId="28" fillId="23" borderId="26" xfId="60" applyNumberFormat="1" applyFont="1" applyFill="1" applyBorder="1" applyAlignment="1">
      <alignment horizontal="center" vertical="center"/>
    </xf>
    <xf numFmtId="172" fontId="28" fillId="23" borderId="21" xfId="60" applyNumberFormat="1" applyFont="1" applyFill="1" applyBorder="1" applyAlignment="1">
      <alignment horizontal="center" vertical="center"/>
    </xf>
    <xf numFmtId="165" fontId="31" fillId="0" borderId="0" xfId="60" applyFont="1" applyBorder="1"/>
    <xf numFmtId="165" fontId="32" fillId="0" borderId="0" xfId="60" applyFont="1" applyFill="1" applyBorder="1" applyAlignment="1">
      <alignment vertical="top"/>
    </xf>
    <xf numFmtId="165" fontId="32" fillId="0" borderId="0" xfId="60" applyFont="1" applyBorder="1"/>
    <xf numFmtId="165" fontId="28" fillId="0" borderId="0" xfId="60" applyFont="1" applyBorder="1"/>
    <xf numFmtId="165" fontId="33" fillId="0" borderId="0" xfId="60" applyFont="1" applyBorder="1"/>
    <xf numFmtId="165" fontId="30" fillId="0" borderId="0" xfId="60" applyFont="1" applyFill="1" applyBorder="1" applyAlignment="1">
      <alignment vertical="top"/>
    </xf>
    <xf numFmtId="165" fontId="28" fillId="0" borderId="0" xfId="60" applyFont="1" applyFill="1"/>
    <xf numFmtId="165" fontId="33" fillId="0" borderId="0" xfId="60" applyFont="1" applyFill="1"/>
    <xf numFmtId="165" fontId="23" fillId="0" borderId="0" xfId="60" applyFont="1" applyFill="1"/>
    <xf numFmtId="165" fontId="23" fillId="0" borderId="0" xfId="60" applyFont="1"/>
    <xf numFmtId="0" fontId="23" fillId="0" borderId="0" xfId="0" applyFont="1" applyBorder="1" applyAlignment="1">
      <alignment vertical="center"/>
    </xf>
    <xf numFmtId="0" fontId="23" fillId="0" borderId="0" xfId="0" applyFont="1" applyBorder="1"/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40" fillId="0" borderId="0" xfId="0" applyFont="1" applyBorder="1" applyAlignment="1"/>
    <xf numFmtId="171" fontId="23" fillId="0" borderId="28" xfId="0" applyNumberFormat="1" applyFont="1" applyFill="1" applyBorder="1" applyAlignment="1">
      <alignment horizontal="center" vertical="center"/>
    </xf>
    <xf numFmtId="171" fontId="23" fillId="0" borderId="32" xfId="0" applyNumberFormat="1" applyFont="1" applyFill="1" applyBorder="1" applyAlignment="1">
      <alignment horizontal="center" vertical="center"/>
    </xf>
    <xf numFmtId="171" fontId="23" fillId="0" borderId="29" xfId="0" applyNumberFormat="1" applyFont="1" applyFill="1" applyBorder="1" applyAlignment="1">
      <alignment horizontal="center" vertical="center"/>
    </xf>
    <xf numFmtId="171" fontId="23" fillId="0" borderId="33" xfId="0" applyNumberFormat="1" applyFont="1" applyFill="1" applyBorder="1" applyAlignment="1">
      <alignment horizontal="center" vertical="center"/>
    </xf>
    <xf numFmtId="171" fontId="24" fillId="0" borderId="29" xfId="0" applyNumberFormat="1" applyFont="1" applyFill="1" applyBorder="1" applyAlignment="1">
      <alignment horizontal="center" vertical="center"/>
    </xf>
    <xf numFmtId="171" fontId="24" fillId="0" borderId="33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3" fontId="23" fillId="0" borderId="28" xfId="0" applyNumberFormat="1" applyFont="1" applyBorder="1" applyAlignment="1">
      <alignment horizontal="center" vertical="center"/>
    </xf>
    <xf numFmtId="3" fontId="23" fillId="0" borderId="32" xfId="0" applyNumberFormat="1" applyFont="1" applyBorder="1" applyAlignment="1">
      <alignment horizontal="center" vertical="center"/>
    </xf>
    <xf numFmtId="3" fontId="23" fillId="0" borderId="30" xfId="0" applyNumberFormat="1" applyFont="1" applyBorder="1" applyAlignment="1">
      <alignment horizontal="center" vertical="center"/>
    </xf>
    <xf numFmtId="3" fontId="23" fillId="0" borderId="34" xfId="0" applyNumberFormat="1" applyFont="1" applyBorder="1" applyAlignment="1">
      <alignment horizontal="center" vertical="center"/>
    </xf>
    <xf numFmtId="0" fontId="23" fillId="0" borderId="0" xfId="0" applyFont="1" applyFill="1" applyBorder="1"/>
    <xf numFmtId="0" fontId="41" fillId="0" borderId="0" xfId="0" applyFont="1" applyFill="1" applyBorder="1" applyAlignment="1">
      <alignment horizontal="left" vertical="center"/>
    </xf>
    <xf numFmtId="168" fontId="23" fillId="0" borderId="0" xfId="0" applyNumberFormat="1" applyFont="1" applyFill="1" applyBorder="1"/>
    <xf numFmtId="0" fontId="42" fillId="0" borderId="0" xfId="0" applyFont="1" applyFill="1" applyBorder="1" applyAlignment="1"/>
    <xf numFmtId="0" fontId="23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0" fontId="39" fillId="0" borderId="0" xfId="0" applyFont="1" applyFill="1" applyBorder="1" applyAlignment="1">
      <alignment horizontal="left" vertical="top"/>
    </xf>
    <xf numFmtId="168" fontId="23" fillId="0" borderId="0" xfId="0" applyNumberFormat="1" applyFont="1" applyFill="1" applyBorder="1" applyAlignment="1">
      <alignment vertical="top"/>
    </xf>
    <xf numFmtId="0" fontId="23" fillId="0" borderId="0" xfId="0" applyFont="1" applyBorder="1" applyAlignment="1">
      <alignment vertical="top"/>
    </xf>
    <xf numFmtId="0" fontId="23" fillId="0" borderId="0" xfId="0" applyFont="1" applyFill="1" applyAlignment="1">
      <alignment vertical="top"/>
    </xf>
    <xf numFmtId="171" fontId="23" fillId="0" borderId="0" xfId="0" applyNumberFormat="1" applyFont="1" applyFill="1" applyAlignment="1">
      <alignment vertical="top"/>
    </xf>
    <xf numFmtId="0" fontId="43" fillId="0" borderId="0" xfId="0" applyFont="1" applyAlignment="1">
      <alignment vertical="top"/>
    </xf>
    <xf numFmtId="0" fontId="23" fillId="0" borderId="0" xfId="0" applyFont="1"/>
    <xf numFmtId="0" fontId="23" fillId="0" borderId="0" xfId="0" applyFont="1" applyBorder="1" applyAlignment="1">
      <alignment horizontal="center"/>
    </xf>
    <xf numFmtId="0" fontId="47" fillId="0" borderId="0" xfId="0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center" vertical="top"/>
    </xf>
    <xf numFmtId="0" fontId="23" fillId="0" borderId="0" xfId="0" applyFont="1" applyBorder="1" applyAlignment="1"/>
    <xf numFmtId="165" fontId="23" fillId="0" borderId="0" xfId="87" applyFont="1" applyBorder="1"/>
    <xf numFmtId="165" fontId="38" fillId="0" borderId="0" xfId="87" applyFont="1" applyFill="1" applyBorder="1" applyAlignment="1">
      <alignment horizontal="left" vertical="top"/>
    </xf>
    <xf numFmtId="0" fontId="18" fillId="0" borderId="0" xfId="6" applyFont="1" applyBorder="1"/>
    <xf numFmtId="165" fontId="29" fillId="0" borderId="0" xfId="60" applyFont="1"/>
    <xf numFmtId="165" fontId="23" fillId="0" borderId="0" xfId="60" applyFont="1" applyAlignment="1">
      <alignment horizontal="center"/>
    </xf>
    <xf numFmtId="0" fontId="29" fillId="0" borderId="0" xfId="0" applyFont="1" applyFill="1"/>
    <xf numFmtId="0" fontId="23" fillId="0" borderId="0" xfId="0" applyFont="1" applyAlignment="1">
      <alignment horizontal="center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29" fillId="0" borderId="0" xfId="0" applyFont="1"/>
    <xf numFmtId="0" fontId="34" fillId="0" borderId="0" xfId="0" applyFont="1" applyBorder="1" applyAlignment="1">
      <alignment vertical="top"/>
    </xf>
    <xf numFmtId="169" fontId="23" fillId="0" borderId="0" xfId="2" applyNumberFormat="1" applyFont="1"/>
    <xf numFmtId="4" fontId="23" fillId="0" borderId="0" xfId="0" applyNumberFormat="1" applyFont="1"/>
    <xf numFmtId="37" fontId="23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3" fontId="36" fillId="0" borderId="0" xfId="60" applyNumberFormat="1" applyFont="1" applyFill="1" applyBorder="1" applyAlignment="1">
      <alignment horizontal="center" vertical="center"/>
    </xf>
    <xf numFmtId="3" fontId="55" fillId="0" borderId="0" xfId="60" applyNumberFormat="1" applyFont="1" applyFill="1" applyBorder="1" applyAlignment="1">
      <alignment horizontal="center" vertical="center"/>
    </xf>
    <xf numFmtId="169" fontId="54" fillId="0" borderId="0" xfId="90" applyNumberFormat="1" applyFont="1" applyFill="1" applyBorder="1" applyAlignment="1">
      <alignment horizontal="center" vertical="center"/>
    </xf>
    <xf numFmtId="0" fontId="18" fillId="0" borderId="0" xfId="89" applyFont="1" applyFill="1" applyBorder="1" applyAlignment="1">
      <alignment horizontal="center" vertical="center"/>
    </xf>
    <xf numFmtId="170" fontId="17" fillId="0" borderId="0" xfId="88" applyNumberFormat="1" applyFont="1" applyFill="1" applyBorder="1" applyAlignment="1">
      <alignment horizontal="center" vertical="center"/>
    </xf>
    <xf numFmtId="170" fontId="18" fillId="0" borderId="0" xfId="89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top" wrapText="1"/>
    </xf>
    <xf numFmtId="165" fontId="37" fillId="0" borderId="0" xfId="87" applyFont="1" applyFill="1" applyBorder="1" applyAlignment="1">
      <alignment vertical="center"/>
    </xf>
    <xf numFmtId="37" fontId="23" fillId="0" borderId="0" xfId="87" applyNumberFormat="1" applyFont="1" applyBorder="1" applyAlignment="1">
      <alignment horizontal="center" vertical="center"/>
    </xf>
    <xf numFmtId="37" fontId="23" fillId="0" borderId="0" xfId="1" applyNumberFormat="1" applyFont="1" applyBorder="1" applyAlignment="1">
      <alignment horizontal="center" vertical="center"/>
    </xf>
    <xf numFmtId="37" fontId="23" fillId="0" borderId="0" xfId="1" applyNumberFormat="1" applyFont="1" applyFill="1" applyBorder="1" applyAlignment="1">
      <alignment horizontal="center" vertical="center"/>
    </xf>
    <xf numFmtId="37" fontId="23" fillId="0" borderId="0" xfId="87" applyNumberFormat="1" applyFont="1" applyFill="1" applyBorder="1" applyAlignment="1">
      <alignment horizontal="center" vertical="center"/>
    </xf>
    <xf numFmtId="165" fontId="23" fillId="0" borderId="0" xfId="87" applyFont="1" applyBorder="1" applyAlignment="1">
      <alignment horizontal="center"/>
    </xf>
    <xf numFmtId="37" fontId="24" fillId="0" borderId="0" xfId="0" applyNumberFormat="1" applyFont="1" applyBorder="1" applyAlignment="1">
      <alignment horizontal="center" vertical="center"/>
    </xf>
    <xf numFmtId="0" fontId="60" fillId="0" borderId="0" xfId="0" applyFont="1" applyFill="1" applyBorder="1"/>
    <xf numFmtId="0" fontId="59" fillId="0" borderId="0" xfId="0" applyFont="1" applyFill="1" applyBorder="1" applyAlignment="1">
      <alignment horizontal="left" vertical="center"/>
    </xf>
    <xf numFmtId="165" fontId="23" fillId="0" borderId="16" xfId="87" applyFont="1" applyFill="1" applyBorder="1" applyAlignment="1">
      <alignment vertical="center"/>
    </xf>
    <xf numFmtId="165" fontId="63" fillId="0" borderId="16" xfId="87" applyFont="1" applyFill="1" applyBorder="1" applyAlignment="1">
      <alignment vertical="center"/>
    </xf>
    <xf numFmtId="165" fontId="60" fillId="0" borderId="16" xfId="87" applyFont="1" applyFill="1" applyBorder="1" applyAlignment="1">
      <alignment vertical="center"/>
    </xf>
    <xf numFmtId="165" fontId="23" fillId="0" borderId="0" xfId="87" applyFont="1" applyFill="1" applyBorder="1" applyAlignment="1">
      <alignment vertical="center"/>
    </xf>
    <xf numFmtId="165" fontId="23" fillId="0" borderId="15" xfId="87" applyFont="1" applyFill="1" applyBorder="1" applyAlignment="1">
      <alignment vertical="center"/>
    </xf>
    <xf numFmtId="165" fontId="63" fillId="0" borderId="15" xfId="87" applyFont="1" applyFill="1" applyBorder="1" applyAlignment="1">
      <alignment vertical="center"/>
    </xf>
    <xf numFmtId="165" fontId="60" fillId="0" borderId="15" xfId="87" applyFont="1" applyFill="1" applyBorder="1" applyAlignment="1">
      <alignment vertical="center"/>
    </xf>
    <xf numFmtId="172" fontId="28" fillId="23" borderId="33" xfId="60" applyNumberFormat="1" applyFont="1" applyFill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0" xfId="0" applyFont="1" applyBorder="1" applyAlignment="1">
      <alignment vertical="center"/>
    </xf>
    <xf numFmtId="171" fontId="24" fillId="0" borderId="28" xfId="0" applyNumberFormat="1" applyFont="1" applyFill="1" applyBorder="1" applyAlignment="1">
      <alignment horizontal="center" vertical="center"/>
    </xf>
    <xf numFmtId="171" fontId="24" fillId="0" borderId="32" xfId="0" applyNumberFormat="1" applyFont="1" applyFill="1" applyBorder="1" applyAlignment="1">
      <alignment horizontal="center" vertical="center"/>
    </xf>
    <xf numFmtId="3" fontId="23" fillId="0" borderId="29" xfId="0" applyNumberFormat="1" applyFont="1" applyBorder="1" applyAlignment="1">
      <alignment horizontal="center" vertical="center"/>
    </xf>
    <xf numFmtId="3" fontId="23" fillId="0" borderId="33" xfId="0" applyNumberFormat="1" applyFont="1" applyBorder="1" applyAlignment="1">
      <alignment horizontal="center" vertical="center"/>
    </xf>
    <xf numFmtId="37" fontId="23" fillId="0" borderId="29" xfId="0" applyNumberFormat="1" applyFont="1" applyBorder="1" applyAlignment="1">
      <alignment horizontal="center" vertical="center"/>
    </xf>
    <xf numFmtId="171" fontId="23" fillId="0" borderId="29" xfId="0" applyNumberFormat="1" applyFont="1" applyFill="1" applyBorder="1" applyAlignment="1">
      <alignment horizontal="center"/>
    </xf>
    <xf numFmtId="171" fontId="23" fillId="0" borderId="33" xfId="0" applyNumberFormat="1" applyFont="1" applyFill="1" applyBorder="1" applyAlignment="1">
      <alignment horizontal="center"/>
    </xf>
    <xf numFmtId="171" fontId="24" fillId="0" borderId="29" xfId="0" applyNumberFormat="1" applyFont="1" applyFill="1" applyBorder="1" applyAlignment="1">
      <alignment horizontal="center"/>
    </xf>
    <xf numFmtId="171" fontId="24" fillId="0" borderId="33" xfId="0" applyNumberFormat="1" applyFont="1" applyFill="1" applyBorder="1" applyAlignment="1">
      <alignment horizontal="center"/>
    </xf>
    <xf numFmtId="166" fontId="23" fillId="0" borderId="29" xfId="1" applyNumberFormat="1" applyFont="1" applyFill="1" applyBorder="1" applyAlignment="1">
      <alignment horizontal="center"/>
    </xf>
    <xf numFmtId="166" fontId="23" fillId="0" borderId="33" xfId="1" applyNumberFormat="1" applyFont="1" applyFill="1" applyBorder="1" applyAlignment="1">
      <alignment horizontal="center"/>
    </xf>
    <xf numFmtId="3" fontId="23" fillId="23" borderId="29" xfId="0" applyNumberFormat="1" applyFont="1" applyFill="1" applyBorder="1" applyAlignment="1">
      <alignment horizontal="center"/>
    </xf>
    <xf numFmtId="3" fontId="23" fillId="23" borderId="33" xfId="0" applyNumberFormat="1" applyFont="1" applyFill="1" applyBorder="1" applyAlignment="1">
      <alignment horizontal="center"/>
    </xf>
    <xf numFmtId="3" fontId="23" fillId="0" borderId="29" xfId="0" applyNumberFormat="1" applyFont="1" applyBorder="1" applyAlignment="1">
      <alignment horizontal="center"/>
    </xf>
    <xf numFmtId="3" fontId="23" fillId="0" borderId="33" xfId="0" applyNumberFormat="1" applyFont="1" applyBorder="1" applyAlignment="1">
      <alignment horizontal="center"/>
    </xf>
    <xf numFmtId="3" fontId="36" fillId="0" borderId="29" xfId="60" applyNumberFormat="1" applyFont="1" applyFill="1" applyBorder="1" applyAlignment="1">
      <alignment horizontal="center" vertical="center"/>
    </xf>
    <xf numFmtId="3" fontId="36" fillId="0" borderId="33" xfId="60" applyNumberFormat="1" applyFont="1" applyFill="1" applyBorder="1" applyAlignment="1">
      <alignment horizontal="center" vertical="center"/>
    </xf>
    <xf numFmtId="3" fontId="55" fillId="0" borderId="29" xfId="60" applyNumberFormat="1" applyFont="1" applyFill="1" applyBorder="1" applyAlignment="1">
      <alignment horizontal="center" vertical="center"/>
    </xf>
    <xf numFmtId="3" fontId="55" fillId="0" borderId="33" xfId="60" applyNumberFormat="1" applyFont="1" applyFill="1" applyBorder="1" applyAlignment="1">
      <alignment horizontal="center" vertical="center"/>
    </xf>
    <xf numFmtId="169" fontId="54" fillId="0" borderId="29" xfId="90" applyNumberFormat="1" applyFont="1" applyFill="1" applyBorder="1" applyAlignment="1">
      <alignment horizontal="center" vertical="center"/>
    </xf>
    <xf numFmtId="169" fontId="54" fillId="0" borderId="33" xfId="90" applyNumberFormat="1" applyFont="1" applyFill="1" applyBorder="1" applyAlignment="1">
      <alignment horizontal="center" vertical="center"/>
    </xf>
    <xf numFmtId="169" fontId="54" fillId="0" borderId="29" xfId="2" applyNumberFormat="1" applyFont="1" applyFill="1" applyBorder="1" applyAlignment="1">
      <alignment horizontal="center" vertical="center"/>
    </xf>
    <xf numFmtId="37" fontId="31" fillId="0" borderId="29" xfId="1" applyNumberFormat="1" applyFont="1" applyFill="1" applyBorder="1" applyAlignment="1">
      <alignment horizontal="center" vertical="center"/>
    </xf>
    <xf numFmtId="37" fontId="31" fillId="0" borderId="33" xfId="1" applyNumberFormat="1" applyFont="1" applyBorder="1" applyAlignment="1">
      <alignment horizontal="center" vertical="center"/>
    </xf>
    <xf numFmtId="37" fontId="31" fillId="0" borderId="29" xfId="1" applyNumberFormat="1" applyFont="1" applyBorder="1" applyAlignment="1">
      <alignment horizontal="center" vertical="center"/>
    </xf>
    <xf numFmtId="37" fontId="31" fillId="0" borderId="33" xfId="1" applyNumberFormat="1" applyFont="1" applyFill="1" applyBorder="1" applyAlignment="1">
      <alignment horizontal="center" vertical="center"/>
    </xf>
    <xf numFmtId="37" fontId="24" fillId="0" borderId="29" xfId="1" applyNumberFormat="1" applyFont="1" applyFill="1" applyBorder="1" applyAlignment="1">
      <alignment horizontal="center" vertical="center"/>
    </xf>
    <xf numFmtId="37" fontId="24" fillId="0" borderId="33" xfId="1" applyNumberFormat="1" applyFont="1" applyFill="1" applyBorder="1" applyAlignment="1">
      <alignment horizontal="center" vertical="center"/>
    </xf>
    <xf numFmtId="37" fontId="23" fillId="0" borderId="35" xfId="87" applyNumberFormat="1" applyFont="1" applyBorder="1" applyAlignment="1">
      <alignment horizontal="center" vertical="center"/>
    </xf>
    <xf numFmtId="37" fontId="23" fillId="0" borderId="36" xfId="87" applyNumberFormat="1" applyFont="1" applyBorder="1" applyAlignment="1">
      <alignment horizontal="center" vertical="center"/>
    </xf>
    <xf numFmtId="37" fontId="23" fillId="0" borderId="38" xfId="87" applyNumberFormat="1" applyFont="1" applyBorder="1" applyAlignment="1">
      <alignment horizontal="center" vertical="center"/>
    </xf>
    <xf numFmtId="37" fontId="31" fillId="23" borderId="29" xfId="1" applyNumberFormat="1" applyFont="1" applyFill="1" applyBorder="1" applyAlignment="1">
      <alignment horizontal="center" vertical="center"/>
    </xf>
    <xf numFmtId="37" fontId="23" fillId="0" borderId="21" xfId="1" applyNumberFormat="1" applyFont="1" applyBorder="1" applyAlignment="1">
      <alignment horizontal="center" vertical="center"/>
    </xf>
    <xf numFmtId="37" fontId="24" fillId="0" borderId="28" xfId="0" applyNumberFormat="1" applyFont="1" applyBorder="1" applyAlignment="1">
      <alignment horizontal="center" vertical="center"/>
    </xf>
    <xf numFmtId="37" fontId="24" fillId="0" borderId="29" xfId="0" applyNumberFormat="1" applyFont="1" applyBorder="1" applyAlignment="1">
      <alignment horizontal="center" vertical="center"/>
    </xf>
    <xf numFmtId="37" fontId="23" fillId="0" borderId="21" xfId="0" applyNumberFormat="1" applyFont="1" applyBorder="1" applyAlignment="1">
      <alignment horizontal="center" vertical="center"/>
    </xf>
    <xf numFmtId="37" fontId="24" fillId="0" borderId="37" xfId="0" applyNumberFormat="1" applyFont="1" applyBorder="1" applyAlignment="1">
      <alignment horizontal="center" vertical="center"/>
    </xf>
    <xf numFmtId="37" fontId="24" fillId="0" borderId="27" xfId="0" applyNumberFormat="1" applyFont="1" applyBorder="1" applyAlignment="1">
      <alignment horizontal="center" vertical="center"/>
    </xf>
    <xf numFmtId="37" fontId="23" fillId="0" borderId="39" xfId="0" applyNumberFormat="1" applyFont="1" applyBorder="1" applyAlignment="1">
      <alignment horizontal="center" vertical="center"/>
    </xf>
    <xf numFmtId="37" fontId="23" fillId="0" borderId="27" xfId="0" applyNumberFormat="1" applyFont="1" applyBorder="1" applyAlignment="1">
      <alignment horizontal="center" vertical="center"/>
    </xf>
    <xf numFmtId="37" fontId="24" fillId="0" borderId="39" xfId="0" applyNumberFormat="1" applyFont="1" applyBorder="1" applyAlignment="1">
      <alignment horizontal="center" vertical="center"/>
    </xf>
    <xf numFmtId="0" fontId="40" fillId="25" borderId="13" xfId="0" applyFont="1" applyFill="1" applyBorder="1" applyAlignment="1">
      <alignment horizontal="center" vertical="center"/>
    </xf>
    <xf numFmtId="166" fontId="23" fillId="25" borderId="13" xfId="0" applyNumberFormat="1" applyFont="1" applyFill="1" applyBorder="1" applyAlignment="1">
      <alignment horizontal="center" vertical="center"/>
    </xf>
    <xf numFmtId="166" fontId="23" fillId="25" borderId="14" xfId="0" applyNumberFormat="1" applyFont="1" applyFill="1" applyBorder="1" applyAlignment="1">
      <alignment horizontal="center" vertical="center"/>
    </xf>
    <xf numFmtId="0" fontId="40" fillId="25" borderId="13" xfId="0" applyFont="1" applyFill="1" applyBorder="1" applyAlignment="1">
      <alignment vertical="center"/>
    </xf>
    <xf numFmtId="166" fontId="30" fillId="25" borderId="23" xfId="2" applyNumberFormat="1" applyFont="1" applyFill="1" applyBorder="1" applyAlignment="1">
      <alignment horizontal="center" vertical="center"/>
    </xf>
    <xf numFmtId="166" fontId="30" fillId="25" borderId="24" xfId="2" applyNumberFormat="1" applyFont="1" applyFill="1" applyBorder="1" applyAlignment="1">
      <alignment horizontal="center" vertical="center"/>
    </xf>
    <xf numFmtId="2" fontId="23" fillId="25" borderId="13" xfId="0" applyNumberFormat="1" applyFont="1" applyFill="1" applyBorder="1" applyAlignment="1">
      <alignment horizontal="center" vertical="center"/>
    </xf>
    <xf numFmtId="166" fontId="23" fillId="25" borderId="13" xfId="0" applyNumberFormat="1" applyFont="1" applyFill="1" applyBorder="1" applyAlignment="1">
      <alignment horizontal="center"/>
    </xf>
    <xf numFmtId="0" fontId="40" fillId="25" borderId="13" xfId="0" applyFont="1" applyFill="1" applyBorder="1" applyAlignment="1"/>
    <xf numFmtId="166" fontId="23" fillId="25" borderId="14" xfId="0" applyNumberFormat="1" applyFont="1" applyFill="1" applyBorder="1" applyAlignment="1">
      <alignment horizontal="center"/>
    </xf>
    <xf numFmtId="170" fontId="53" fillId="25" borderId="6" xfId="4" applyNumberFormat="1" applyFont="1" applyFill="1" applyBorder="1" applyAlignment="1">
      <alignment horizontal="center" vertical="center"/>
    </xf>
    <xf numFmtId="170" fontId="53" fillId="25" borderId="9" xfId="4" applyNumberFormat="1" applyFont="1" applyFill="1" applyBorder="1" applyAlignment="1">
      <alignment horizontal="center" vertical="center"/>
    </xf>
    <xf numFmtId="3" fontId="18" fillId="25" borderId="6" xfId="1" applyNumberFormat="1" applyFont="1" applyFill="1" applyBorder="1" applyAlignment="1">
      <alignment horizontal="center" vertical="center"/>
    </xf>
    <xf numFmtId="167" fontId="54" fillId="25" borderId="9" xfId="1" applyNumberFormat="1" applyFont="1" applyFill="1" applyBorder="1" applyAlignment="1">
      <alignment horizontal="center" vertical="center"/>
    </xf>
    <xf numFmtId="165" fontId="24" fillId="25" borderId="6" xfId="87" applyFont="1" applyFill="1" applyBorder="1" applyAlignment="1">
      <alignment horizontal="center" vertical="center"/>
    </xf>
    <xf numFmtId="165" fontId="24" fillId="25" borderId="9" xfId="87" applyFont="1" applyFill="1" applyBorder="1" applyAlignment="1">
      <alignment horizontal="center" vertical="center"/>
    </xf>
    <xf numFmtId="37" fontId="23" fillId="25" borderId="6" xfId="87" applyNumberFormat="1" applyFont="1" applyFill="1" applyBorder="1" applyAlignment="1">
      <alignment horizontal="center" vertical="center"/>
    </xf>
    <xf numFmtId="166" fontId="25" fillId="25" borderId="9" xfId="87" applyNumberFormat="1" applyFont="1" applyFill="1" applyBorder="1" applyAlignment="1">
      <alignment horizontal="center" vertical="center"/>
    </xf>
    <xf numFmtId="37" fontId="23" fillId="25" borderId="10" xfId="87" applyNumberFormat="1" applyFont="1" applyFill="1" applyBorder="1" applyAlignment="1">
      <alignment horizontal="center" vertical="center"/>
    </xf>
    <xf numFmtId="166" fontId="25" fillId="25" borderId="11" xfId="87" applyNumberFormat="1" applyFont="1" applyFill="1" applyBorder="1" applyAlignment="1">
      <alignment horizontal="center" vertical="center"/>
    </xf>
    <xf numFmtId="2" fontId="23" fillId="25" borderId="13" xfId="0" applyNumberFormat="1" applyFont="1" applyFill="1" applyBorder="1" applyAlignment="1">
      <alignment horizontal="center"/>
    </xf>
    <xf numFmtId="0" fontId="23" fillId="25" borderId="16" xfId="0" applyFont="1" applyFill="1" applyBorder="1"/>
    <xf numFmtId="0" fontId="58" fillId="25" borderId="16" xfId="0" applyFont="1" applyFill="1" applyBorder="1" applyAlignment="1">
      <alignment horizontal="left" vertical="center"/>
    </xf>
    <xf numFmtId="0" fontId="42" fillId="25" borderId="16" xfId="0" applyFont="1" applyFill="1" applyBorder="1" applyAlignment="1">
      <alignment horizontal="left" vertical="center"/>
    </xf>
    <xf numFmtId="0" fontId="59" fillId="25" borderId="16" xfId="0" applyFont="1" applyFill="1" applyBorder="1" applyAlignment="1">
      <alignment horizontal="left" vertical="center"/>
    </xf>
    <xf numFmtId="0" fontId="23" fillId="25" borderId="31" xfId="0" applyFont="1" applyFill="1" applyBorder="1"/>
    <xf numFmtId="0" fontId="23" fillId="25" borderId="16" xfId="0" applyFont="1" applyFill="1" applyBorder="1" applyAlignment="1">
      <alignment vertical="center"/>
    </xf>
    <xf numFmtId="0" fontId="58" fillId="25" borderId="16" xfId="0" applyFont="1" applyFill="1" applyBorder="1" applyAlignment="1">
      <alignment vertical="center"/>
    </xf>
    <xf numFmtId="0" fontId="42" fillId="25" borderId="16" xfId="0" applyFont="1" applyFill="1" applyBorder="1" applyAlignment="1">
      <alignment vertical="center"/>
    </xf>
    <xf numFmtId="0" fontId="23" fillId="25" borderId="0" xfId="0" applyFont="1" applyFill="1" applyBorder="1" applyAlignment="1">
      <alignment vertical="center"/>
    </xf>
    <xf numFmtId="0" fontId="58" fillId="25" borderId="0" xfId="0" applyFont="1" applyFill="1" applyBorder="1" applyAlignment="1">
      <alignment vertical="center"/>
    </xf>
    <xf numFmtId="0" fontId="59" fillId="25" borderId="16" xfId="0" applyFont="1" applyFill="1" applyBorder="1" applyAlignment="1">
      <alignment vertical="center"/>
    </xf>
    <xf numFmtId="0" fontId="60" fillId="25" borderId="16" xfId="0" applyFont="1" applyFill="1" applyBorder="1"/>
    <xf numFmtId="0" fontId="60" fillId="25" borderId="0" xfId="0" applyFont="1" applyFill="1" applyBorder="1"/>
    <xf numFmtId="0" fontId="60" fillId="25" borderId="16" xfId="89" applyFont="1" applyFill="1" applyBorder="1" applyAlignment="1">
      <alignment vertical="center"/>
    </xf>
    <xf numFmtId="0" fontId="24" fillId="25" borderId="16" xfId="89" applyFont="1" applyFill="1" applyBorder="1" applyAlignment="1">
      <alignment vertical="center"/>
    </xf>
    <xf numFmtId="0" fontId="63" fillId="25" borderId="16" xfId="89" applyFont="1" applyFill="1" applyBorder="1" applyAlignment="1">
      <alignment vertical="center"/>
    </xf>
    <xf numFmtId="165" fontId="60" fillId="25" borderId="16" xfId="60" applyFont="1" applyFill="1" applyBorder="1" applyAlignment="1">
      <alignment vertical="center"/>
    </xf>
    <xf numFmtId="10" fontId="60" fillId="25" borderId="16" xfId="2" applyNumberFormat="1" applyFont="1" applyFill="1" applyBorder="1" applyAlignment="1">
      <alignment vertical="center"/>
    </xf>
    <xf numFmtId="0" fontId="64" fillId="25" borderId="0" xfId="89" applyFont="1" applyFill="1" applyBorder="1" applyAlignment="1">
      <alignment vertical="center"/>
    </xf>
    <xf numFmtId="165" fontId="60" fillId="25" borderId="0" xfId="60" applyFont="1" applyFill="1" applyBorder="1" applyAlignment="1">
      <alignment vertical="center"/>
    </xf>
    <xf numFmtId="0" fontId="60" fillId="25" borderId="0" xfId="89" applyFont="1" applyFill="1" applyBorder="1" applyAlignment="1">
      <alignment vertical="center"/>
    </xf>
    <xf numFmtId="0" fontId="65" fillId="25" borderId="0" xfId="89" applyFont="1" applyFill="1" applyBorder="1" applyAlignment="1">
      <alignment vertical="center"/>
    </xf>
    <xf numFmtId="165" fontId="23" fillId="25" borderId="16" xfId="87" applyFont="1" applyFill="1" applyBorder="1" applyAlignment="1">
      <alignment vertical="center"/>
    </xf>
    <xf numFmtId="165" fontId="60" fillId="25" borderId="16" xfId="87" applyFont="1" applyFill="1" applyBorder="1" applyAlignment="1">
      <alignment vertical="center"/>
    </xf>
    <xf numFmtId="165" fontId="24" fillId="25" borderId="16" xfId="87" applyFont="1" applyFill="1" applyBorder="1" applyAlignment="1">
      <alignment vertical="center"/>
    </xf>
    <xf numFmtId="165" fontId="23" fillId="25" borderId="0" xfId="87" applyFont="1" applyFill="1" applyBorder="1" applyAlignment="1">
      <alignment vertical="center"/>
    </xf>
    <xf numFmtId="165" fontId="60" fillId="25" borderId="0" xfId="87" applyFont="1" applyFill="1" applyBorder="1" applyAlignment="1">
      <alignment vertical="center"/>
    </xf>
    <xf numFmtId="165" fontId="23" fillId="25" borderId="31" xfId="87" applyFont="1" applyFill="1" applyBorder="1" applyAlignment="1">
      <alignment vertical="center"/>
    </xf>
    <xf numFmtId="165" fontId="60" fillId="25" borderId="31" xfId="87" applyFont="1" applyFill="1" applyBorder="1" applyAlignment="1">
      <alignment vertical="center"/>
    </xf>
    <xf numFmtId="165" fontId="24" fillId="25" borderId="31" xfId="87" applyFont="1" applyFill="1" applyBorder="1" applyAlignment="1">
      <alignment vertical="center"/>
    </xf>
    <xf numFmtId="0" fontId="24" fillId="25" borderId="16" xfId="0" applyFont="1" applyFill="1" applyBorder="1" applyAlignment="1">
      <alignment vertical="center"/>
    </xf>
    <xf numFmtId="0" fontId="60" fillId="25" borderId="16" xfId="0" applyFont="1" applyFill="1" applyBorder="1" applyAlignment="1"/>
    <xf numFmtId="0" fontId="63" fillId="25" borderId="16" xfId="0" applyFont="1" applyFill="1" applyBorder="1"/>
    <xf numFmtId="0" fontId="24" fillId="25" borderId="16" xfId="0" applyFont="1" applyFill="1" applyBorder="1"/>
    <xf numFmtId="0" fontId="24" fillId="25" borderId="31" xfId="0" applyFont="1" applyFill="1" applyBorder="1"/>
    <xf numFmtId="0" fontId="63" fillId="25" borderId="31" xfId="0" applyFont="1" applyFill="1" applyBorder="1"/>
    <xf numFmtId="165" fontId="25" fillId="26" borderId="0" xfId="60" applyFont="1" applyFill="1" applyBorder="1" applyAlignment="1">
      <alignment horizontal="right"/>
    </xf>
    <xf numFmtId="165" fontId="26" fillId="26" borderId="0" xfId="60" applyFont="1" applyFill="1" applyBorder="1" applyAlignment="1">
      <alignment horizontal="center" vertical="center"/>
    </xf>
    <xf numFmtId="165" fontId="26" fillId="26" borderId="22" xfId="60" applyFont="1" applyFill="1" applyBorder="1" applyAlignment="1">
      <alignment horizontal="center" vertical="center"/>
    </xf>
    <xf numFmtId="0" fontId="37" fillId="26" borderId="0" xfId="0" applyFont="1" applyFill="1" applyBorder="1" applyAlignment="1">
      <alignment horizontal="center" vertical="center"/>
    </xf>
    <xf numFmtId="0" fontId="49" fillId="26" borderId="0" xfId="0" applyFont="1" applyFill="1" applyBorder="1" applyAlignment="1">
      <alignment horizontal="center" vertical="center"/>
    </xf>
    <xf numFmtId="0" fontId="37" fillId="26" borderId="12" xfId="0" applyFont="1" applyFill="1" applyBorder="1" applyAlignment="1">
      <alignment horizontal="center" vertical="center"/>
    </xf>
    <xf numFmtId="0" fontId="49" fillId="26" borderId="0" xfId="0" applyFont="1" applyFill="1" applyBorder="1" applyAlignment="1">
      <alignment vertical="center"/>
    </xf>
    <xf numFmtId="0" fontId="37" fillId="26" borderId="0" xfId="0" applyFont="1" applyFill="1" applyBorder="1" applyAlignment="1">
      <alignment horizontal="center"/>
    </xf>
    <xf numFmtId="0" fontId="49" fillId="26" borderId="0" xfId="0" applyFont="1" applyFill="1" applyBorder="1"/>
    <xf numFmtId="0" fontId="37" fillId="26" borderId="12" xfId="0" applyFont="1" applyFill="1" applyBorder="1" applyAlignment="1">
      <alignment horizontal="center"/>
    </xf>
    <xf numFmtId="0" fontId="49" fillId="26" borderId="15" xfId="0" applyFont="1" applyFill="1" applyBorder="1"/>
    <xf numFmtId="170" fontId="57" fillId="26" borderId="6" xfId="4" applyNumberFormat="1" applyFont="1" applyFill="1" applyBorder="1" applyAlignment="1">
      <alignment horizontal="center" vertical="center"/>
    </xf>
    <xf numFmtId="170" fontId="57" fillId="26" borderId="9" xfId="4" applyNumberFormat="1" applyFont="1" applyFill="1" applyBorder="1" applyAlignment="1">
      <alignment horizontal="center" vertical="center"/>
    </xf>
    <xf numFmtId="0" fontId="22" fillId="26" borderId="0" xfId="6" applyFont="1" applyFill="1" applyBorder="1"/>
    <xf numFmtId="49" fontId="37" fillId="26" borderId="0" xfId="87" applyNumberFormat="1" applyFont="1" applyFill="1" applyBorder="1" applyAlignment="1">
      <alignment horizontal="center" vertical="center"/>
    </xf>
    <xf numFmtId="165" fontId="49" fillId="26" borderId="0" xfId="87" applyFont="1" applyFill="1" applyBorder="1" applyAlignment="1">
      <alignment vertical="center"/>
    </xf>
    <xf numFmtId="49" fontId="37" fillId="26" borderId="0" xfId="87" quotePrefix="1" applyNumberFormat="1" applyFont="1" applyFill="1" applyBorder="1" applyAlignment="1">
      <alignment horizontal="center" vertical="center"/>
    </xf>
    <xf numFmtId="165" fontId="37" fillId="26" borderId="0" xfId="87" applyFont="1" applyFill="1" applyBorder="1" applyAlignment="1">
      <alignment vertical="center"/>
    </xf>
    <xf numFmtId="165" fontId="37" fillId="26" borderId="6" xfId="87" applyFont="1" applyFill="1" applyBorder="1" applyAlignment="1">
      <alignment horizontal="center" vertical="center"/>
    </xf>
    <xf numFmtId="165" fontId="37" fillId="26" borderId="9" xfId="87" applyFont="1" applyFill="1" applyBorder="1" applyAlignment="1">
      <alignment horizontal="center" vertical="center"/>
    </xf>
    <xf numFmtId="0" fontId="23" fillId="26" borderId="15" xfId="0" applyFont="1" applyFill="1" applyBorder="1"/>
    <xf numFmtId="0" fontId="23" fillId="26" borderId="15" xfId="0" applyFont="1" applyFill="1" applyBorder="1" applyAlignment="1">
      <alignment horizontal="left" vertical="center"/>
    </xf>
    <xf numFmtId="0" fontId="23" fillId="26" borderId="0" xfId="0" applyFont="1" applyFill="1" applyBorder="1"/>
    <xf numFmtId="0" fontId="23" fillId="26" borderId="0" xfId="0" applyFont="1" applyFill="1" applyBorder="1" applyAlignment="1"/>
    <xf numFmtId="0" fontId="23" fillId="26" borderId="0" xfId="0" applyFont="1" applyFill="1" applyBorder="1" applyAlignment="1">
      <alignment horizontal="center" vertical="center"/>
    </xf>
    <xf numFmtId="165" fontId="23" fillId="26" borderId="0" xfId="87" applyFont="1" applyFill="1" applyBorder="1"/>
    <xf numFmtId="0" fontId="23" fillId="26" borderId="0" xfId="0" applyFont="1" applyFill="1" applyBorder="1" applyAlignment="1">
      <alignment vertical="top"/>
    </xf>
    <xf numFmtId="0" fontId="37" fillId="26" borderId="0" xfId="0" applyFont="1" applyFill="1" applyBorder="1" applyAlignment="1">
      <alignment horizontal="center" vertical="center"/>
    </xf>
    <xf numFmtId="0" fontId="63" fillId="25" borderId="16" xfId="0" applyFont="1" applyFill="1" applyBorder="1" applyAlignment="1"/>
    <xf numFmtId="0" fontId="60" fillId="25" borderId="16" xfId="0" applyFont="1" applyFill="1" applyBorder="1" applyAlignment="1">
      <alignment horizontal="center"/>
    </xf>
    <xf numFmtId="0" fontId="60" fillId="25" borderId="16" xfId="0" applyFont="1" applyFill="1" applyBorder="1" applyAlignment="1">
      <alignment horizontal="right"/>
    </xf>
    <xf numFmtId="0" fontId="59" fillId="25" borderId="16" xfId="0" applyFont="1" applyFill="1" applyBorder="1" applyAlignment="1">
      <alignment horizontal="left" vertical="center"/>
    </xf>
    <xf numFmtId="0" fontId="66" fillId="0" borderId="0" xfId="7" applyFont="1"/>
    <xf numFmtId="0" fontId="18" fillId="23" borderId="0" xfId="7" applyFont="1" applyFill="1" applyBorder="1"/>
    <xf numFmtId="0" fontId="0" fillId="23" borderId="0" xfId="0" applyFill="1"/>
    <xf numFmtId="0" fontId="37" fillId="26" borderId="0" xfId="0" applyFont="1" applyFill="1" applyBorder="1" applyAlignment="1">
      <alignment horizontal="center" vertical="center"/>
    </xf>
    <xf numFmtId="165" fontId="60" fillId="25" borderId="16" xfId="6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/>
    </xf>
    <xf numFmtId="169" fontId="67" fillId="0" borderId="39" xfId="2" applyNumberFormat="1" applyFont="1" applyBorder="1" applyAlignment="1">
      <alignment horizontal="center" vertical="center"/>
    </xf>
    <xf numFmtId="174" fontId="23" fillId="0" borderId="39" xfId="0" applyNumberFormat="1" applyFont="1" applyBorder="1" applyAlignment="1">
      <alignment horizontal="center" vertical="center"/>
    </xf>
    <xf numFmtId="169" fontId="23" fillId="0" borderId="39" xfId="2" applyNumberFormat="1" applyFont="1" applyBorder="1" applyAlignment="1">
      <alignment horizontal="center" vertical="center"/>
    </xf>
    <xf numFmtId="49" fontId="37" fillId="26" borderId="0" xfId="87" quotePrefix="1" applyNumberFormat="1" applyFont="1" applyFill="1" applyBorder="1" applyAlignment="1">
      <alignment horizontal="center" vertical="center"/>
    </xf>
    <xf numFmtId="173" fontId="28" fillId="23" borderId="25" xfId="60" applyNumberFormat="1" applyFont="1" applyFill="1" applyBorder="1" applyAlignment="1">
      <alignment horizontal="center" vertical="center"/>
    </xf>
    <xf numFmtId="39" fontId="23" fillId="0" borderId="39" xfId="0" applyNumberFormat="1" applyFont="1" applyBorder="1" applyAlignment="1">
      <alignment horizontal="center" vertical="center"/>
    </xf>
    <xf numFmtId="0" fontId="59" fillId="25" borderId="16" xfId="0" applyFont="1" applyFill="1" applyBorder="1" applyAlignment="1">
      <alignment horizontal="left" vertical="center"/>
    </xf>
    <xf numFmtId="0" fontId="37" fillId="26" borderId="0" xfId="0" applyFont="1" applyFill="1" applyBorder="1" applyAlignment="1">
      <alignment horizontal="center" vertical="center"/>
    </xf>
    <xf numFmtId="49" fontId="37" fillId="26" borderId="0" xfId="87" quotePrefix="1" applyNumberFormat="1" applyFont="1" applyFill="1" applyBorder="1" applyAlignment="1">
      <alignment horizontal="center" vertical="center"/>
    </xf>
    <xf numFmtId="37" fontId="0" fillId="0" borderId="0" xfId="0" applyNumberFormat="1"/>
    <xf numFmtId="174" fontId="24" fillId="0" borderId="39" xfId="0" applyNumberFormat="1" applyFont="1" applyBorder="1" applyAlignment="1">
      <alignment horizontal="center" vertical="center"/>
    </xf>
    <xf numFmtId="170" fontId="1" fillId="0" borderId="0" xfId="1" applyNumberFormat="1"/>
    <xf numFmtId="165" fontId="27" fillId="25" borderId="17" xfId="60" applyFont="1" applyFill="1" applyBorder="1" applyAlignment="1">
      <alignment horizontal="center" vertical="center"/>
    </xf>
    <xf numFmtId="165" fontId="27" fillId="25" borderId="18" xfId="60" applyFont="1" applyFill="1" applyBorder="1" applyAlignment="1">
      <alignment horizontal="center" vertical="center"/>
    </xf>
    <xf numFmtId="165" fontId="27" fillId="25" borderId="19" xfId="60" applyFont="1" applyFill="1" applyBorder="1" applyAlignment="1">
      <alignment horizontal="center" vertical="center"/>
    </xf>
    <xf numFmtId="165" fontId="25" fillId="26" borderId="0" xfId="60" applyFont="1" applyFill="1" applyBorder="1" applyAlignment="1">
      <alignment horizontal="right"/>
    </xf>
    <xf numFmtId="165" fontId="22" fillId="24" borderId="0" xfId="6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center" vertical="center"/>
    </xf>
    <xf numFmtId="0" fontId="59" fillId="25" borderId="31" xfId="0" applyFont="1" applyFill="1" applyBorder="1" applyAlignment="1">
      <alignment horizontal="left" vertical="center"/>
    </xf>
    <xf numFmtId="0" fontId="59" fillId="25" borderId="16" xfId="0" applyFont="1" applyFill="1" applyBorder="1" applyAlignment="1">
      <alignment horizontal="left" vertical="center"/>
    </xf>
    <xf numFmtId="0" fontId="59" fillId="25" borderId="0" xfId="0" applyFont="1" applyFill="1" applyBorder="1" applyAlignment="1">
      <alignment horizontal="left" vertical="center"/>
    </xf>
    <xf numFmtId="0" fontId="57" fillId="24" borderId="0" xfId="0" applyFont="1" applyFill="1" applyBorder="1" applyAlignment="1">
      <alignment horizontal="center" vertical="center"/>
    </xf>
    <xf numFmtId="170" fontId="57" fillId="26" borderId="7" xfId="4" applyNumberFormat="1" applyFont="1" applyFill="1" applyBorder="1" applyAlignment="1">
      <alignment horizontal="center" vertical="center"/>
    </xf>
    <xf numFmtId="170" fontId="57" fillId="26" borderId="8" xfId="4" applyNumberFormat="1" applyFont="1" applyFill="1" applyBorder="1" applyAlignment="1">
      <alignment horizontal="center" vertical="center"/>
    </xf>
    <xf numFmtId="0" fontId="50" fillId="24" borderId="0" xfId="0" applyFont="1" applyFill="1" applyAlignment="1">
      <alignment horizontal="center" vertical="top" wrapText="1"/>
    </xf>
    <xf numFmtId="0" fontId="51" fillId="24" borderId="0" xfId="0" applyFont="1" applyFill="1" applyAlignment="1">
      <alignment horizontal="center" vertical="top" wrapText="1"/>
    </xf>
    <xf numFmtId="0" fontId="35" fillId="24" borderId="0" xfId="0" applyFont="1" applyFill="1" applyAlignment="1">
      <alignment horizontal="center" vertical="top" wrapText="1"/>
    </xf>
    <xf numFmtId="165" fontId="49" fillId="26" borderId="7" xfId="87" applyFont="1" applyFill="1" applyBorder="1" applyAlignment="1">
      <alignment horizontal="center" vertical="center"/>
    </xf>
    <xf numFmtId="165" fontId="49" fillId="26" borderId="8" xfId="87" applyFont="1" applyFill="1" applyBorder="1" applyAlignment="1">
      <alignment horizontal="center" vertical="center"/>
    </xf>
    <xf numFmtId="165" fontId="51" fillId="24" borderId="0" xfId="87" applyFont="1" applyFill="1" applyBorder="1" applyAlignment="1">
      <alignment horizontal="center" vertical="top"/>
    </xf>
    <xf numFmtId="165" fontId="50" fillId="24" borderId="0" xfId="87" applyFont="1" applyFill="1" applyBorder="1" applyAlignment="1">
      <alignment horizontal="center" vertical="top"/>
    </xf>
    <xf numFmtId="165" fontId="35" fillId="24" borderId="0" xfId="87" applyFont="1" applyFill="1" applyBorder="1" applyAlignment="1">
      <alignment horizontal="center" vertical="top"/>
    </xf>
    <xf numFmtId="0" fontId="47" fillId="24" borderId="0" xfId="0" applyFont="1" applyFill="1" applyBorder="1" applyAlignment="1">
      <alignment horizontal="center" vertical="top"/>
    </xf>
    <xf numFmtId="0" fontId="37" fillId="26" borderId="0" xfId="0" applyFont="1" applyFill="1" applyBorder="1" applyAlignment="1">
      <alignment horizontal="center" vertical="center"/>
    </xf>
    <xf numFmtId="0" fontId="45" fillId="24" borderId="0" xfId="0" applyFont="1" applyFill="1" applyAlignment="1">
      <alignment horizontal="center"/>
    </xf>
    <xf numFmtId="0" fontId="46" fillId="24" borderId="0" xfId="0" applyFont="1" applyFill="1" applyAlignment="1">
      <alignment horizontal="center"/>
    </xf>
    <xf numFmtId="0" fontId="55" fillId="27" borderId="0" xfId="0" applyFont="1" applyFill="1" applyAlignment="1">
      <alignment horizontal="center"/>
    </xf>
    <xf numFmtId="49" fontId="37" fillId="26" borderId="0" xfId="87" quotePrefix="1" applyNumberFormat="1" applyFont="1" applyFill="1" applyBorder="1" applyAlignment="1">
      <alignment horizontal="center" vertical="center" wrapText="1"/>
    </xf>
  </cellXfs>
  <cellStyles count="99">
    <cellStyle name="Celda vinculada 2" xfId="82"/>
    <cellStyle name="Euro" xfId="3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Millares" xfId="1" builtinId="3"/>
    <cellStyle name="Millares 2" xfId="4"/>
    <cellStyle name="Millares 2 2" xfId="88"/>
    <cellStyle name="Millares 3" xfId="5"/>
    <cellStyle name="Normal" xfId="0" builtinId="0"/>
    <cellStyle name="Normal 2" xfId="6"/>
    <cellStyle name="Normal 2 2" xfId="7"/>
    <cellStyle name="Normal 2 2 2" xfId="86"/>
    <cellStyle name="Normal 2 3" xfId="61"/>
    <cellStyle name="Normal 2 4" xfId="89"/>
    <cellStyle name="Normal 3" xfId="8"/>
    <cellStyle name="Normal 3 2" xfId="9"/>
    <cellStyle name="Normal 3 2 2" xfId="84"/>
    <cellStyle name="Normal 3 3" xfId="83"/>
    <cellStyle name="Normal 4" xfId="60"/>
    <cellStyle name="Normal 5" xfId="77"/>
    <cellStyle name="Normal 6" xfId="87"/>
    <cellStyle name="Notas 2" xfId="10"/>
    <cellStyle name="Notas 2 2" xfId="85"/>
    <cellStyle name="Porcentaje" xfId="2" builtinId="5"/>
    <cellStyle name="Porcentaje 2" xfId="11"/>
    <cellStyle name="Porcentual 2" xfId="12"/>
    <cellStyle name="Porcentual 2 2" xfId="90"/>
    <cellStyle name="Salida 2" xfId="81"/>
    <cellStyle name="SAPBEXaggData" xfId="13"/>
    <cellStyle name="SAPBEXaggDataEmph" xfId="14"/>
    <cellStyle name="SAPBEXaggItem" xfId="15"/>
    <cellStyle name="SAPBEXaggItemX" xfId="16"/>
    <cellStyle name="SAPBEXchaText" xfId="17"/>
    <cellStyle name="SAPBEXchaText 2" xfId="62"/>
    <cellStyle name="SAPBEXexcBad7" xfId="18"/>
    <cellStyle name="SAPBEXexcBad8" xfId="19"/>
    <cellStyle name="SAPBEXexcBad9" xfId="20"/>
    <cellStyle name="SAPBEXexcCritical4" xfId="21"/>
    <cellStyle name="SAPBEXexcCritical5" xfId="22"/>
    <cellStyle name="SAPBEXexcCritical6" xfId="23"/>
    <cellStyle name="SAPBEXexcGood1" xfId="24"/>
    <cellStyle name="SAPBEXexcGood2" xfId="25"/>
    <cellStyle name="SAPBEXexcGood3" xfId="26"/>
    <cellStyle name="SAPBEXfilterDrill" xfId="27"/>
    <cellStyle name="SAPBEXfilterItem" xfId="28"/>
    <cellStyle name="SAPBEXfilterText" xfId="29"/>
    <cellStyle name="SAPBEXformats" xfId="30"/>
    <cellStyle name="SAPBEXformats 2" xfId="68"/>
    <cellStyle name="SAPBEXheaderItem" xfId="31"/>
    <cellStyle name="SAPBEXheaderText" xfId="32"/>
    <cellStyle name="SAPBEXHLevel0" xfId="33"/>
    <cellStyle name="SAPBEXHLevel0 2" xfId="66"/>
    <cellStyle name="SAPBEXHLevel0 6" xfId="34"/>
    <cellStyle name="SAPBEXHLevel0 6 2" xfId="72"/>
    <cellStyle name="SAPBEXHLevel0_Analisis del Costo Mayo 2007" xfId="35"/>
    <cellStyle name="SAPBEXHLevel0X" xfId="36"/>
    <cellStyle name="SAPBEXHLevel0X 2" xfId="71"/>
    <cellStyle name="SAPBEXHLevel1" xfId="37"/>
    <cellStyle name="SAPBEXHLevel1 2" xfId="73"/>
    <cellStyle name="SAPBEXHLevel1 6" xfId="38"/>
    <cellStyle name="SAPBEXHLevel1 6 2" xfId="64"/>
    <cellStyle name="SAPBEXHLevel1_Analisis del Costo Mayo 2007" xfId="39"/>
    <cellStyle name="SAPBEXHLevel1X" xfId="40"/>
    <cellStyle name="SAPBEXHLevel1X 2" xfId="65"/>
    <cellStyle name="SAPBEXHLevel2" xfId="41"/>
    <cellStyle name="SAPBEXHLevel2 2" xfId="63"/>
    <cellStyle name="SAPBEXHLevel2 6" xfId="42"/>
    <cellStyle name="SAPBEXHLevel2 6 2" xfId="67"/>
    <cellStyle name="SAPBEXHLevel2_Analisis del Costo Mayo 2007" xfId="43"/>
    <cellStyle name="SAPBEXHLevel2X" xfId="44"/>
    <cellStyle name="SAPBEXHLevel2X 2" xfId="70"/>
    <cellStyle name="SAPBEXHLevel3" xfId="45"/>
    <cellStyle name="SAPBEXHLevel3 2" xfId="74"/>
    <cellStyle name="SAPBEXHLevel3 6" xfId="46"/>
    <cellStyle name="SAPBEXHLevel3 6 2" xfId="75"/>
    <cellStyle name="SAPBEXHLevel3_Analisis del Costo Mayo 2007" xfId="47"/>
    <cellStyle name="SAPBEXHLevel3X" xfId="48"/>
    <cellStyle name="SAPBEXHLevel3X 2" xfId="76"/>
    <cellStyle name="SAPBEXresData" xfId="49"/>
    <cellStyle name="SAPBEXresDataEmph" xfId="50"/>
    <cellStyle name="SAPBEXresItem" xfId="51"/>
    <cellStyle name="SAPBEXresItemX" xfId="52"/>
    <cellStyle name="SAPBEXstdData" xfId="53"/>
    <cellStyle name="SAPBEXstdData 2" xfId="54"/>
    <cellStyle name="SAPBEXstdDataEmph" xfId="55"/>
    <cellStyle name="SAPBEXstdItem" xfId="56"/>
    <cellStyle name="SAPBEXstdItem 2" xfId="78"/>
    <cellStyle name="SAPBEXstdItemX" xfId="57"/>
    <cellStyle name="SAPBEXstdItemX 2" xfId="79"/>
    <cellStyle name="SAPBEXstdItemX_Reporte J.V." xfId="69"/>
    <cellStyle name="SAPBEXtitle" xfId="58"/>
    <cellStyle name="SAPBEXtitle 2" xfId="80"/>
    <cellStyle name="SAPBEXundefined" xfId="59"/>
  </cellStyles>
  <dxfs count="0"/>
  <tableStyles count="0" defaultTableStyle="TableStyleMedium2" defaultPivotStyle="PivotStyleLight16"/>
  <colors>
    <mruColors>
      <color rgb="FF7837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/Conference%20Call/4Q16/Reportes%20Edo%20Res%202016%20IFRS%20AC%20Diciembre%20final%20pw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/Reporte%20Ejecutivo/Septiembre/Reportes%20Edo%20Res%202014%20IFRS%20AC%20Septiembr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TipoCambio"/>
      <sheetName val="Real"/>
      <sheetName val="2015"/>
      <sheetName val="PpttoC"/>
      <sheetName val="PpttoC2015"/>
      <sheetName val="RevPpttoC15"/>
      <sheetName val="ERxEmp"/>
      <sheetName val="Resumen-Mes"/>
      <sheetName val="Comparativo"/>
      <sheetName val="AC-SinToni"/>
      <sheetName val="ComparaEstimados"/>
      <sheetName val="VarER"/>
      <sheetName val="VarER Trim"/>
      <sheetName val="ERvsAñoAnt"/>
      <sheetName val="ERvsPptto"/>
      <sheetName val="AC-SinPeruyE"/>
      <sheetName val="AC-SinPeru"/>
      <sheetName val="RealAbs"/>
      <sheetName val="2015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>
        <row r="38">
          <cell r="C38">
            <v>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TipoCambio"/>
      <sheetName val="Real"/>
      <sheetName val="Ecu-ToniCorp"/>
      <sheetName val="2013"/>
      <sheetName val="PpttoC"/>
      <sheetName val="PpttoC2015"/>
      <sheetName val="RevPpttoC15"/>
      <sheetName val="ERxEmp"/>
      <sheetName val="AC-SinToni"/>
      <sheetName val="ComparaEstimados"/>
      <sheetName val="VarER"/>
      <sheetName val="VarER Trim"/>
      <sheetName val="ERvsAñoAnt"/>
      <sheetName val="ERvsPptto"/>
      <sheetName val="RealAbs"/>
      <sheetName val="2012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>
        <row r="79">
          <cell r="C79">
            <v>3</v>
          </cell>
        </row>
        <row r="80">
          <cell r="C80">
            <v>3</v>
          </cell>
        </row>
      </sheetData>
      <sheetData sheetId="1" refreshError="1"/>
      <sheetData sheetId="2">
        <row r="5">
          <cell r="K5">
            <v>71867834.4552809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"/>
  <sheetViews>
    <sheetView showGridLines="0" tabSelected="1" zoomScaleNormal="100" zoomScalePageLayoutView="112" workbookViewId="0">
      <selection activeCell="F17" sqref="F17"/>
    </sheetView>
  </sheetViews>
  <sheetFormatPr baseColWidth="10" defaultColWidth="11.42578125" defaultRowHeight="15" x14ac:dyDescent="0.25"/>
  <cols>
    <col min="1" max="1" width="2.28515625" style="5" customWidth="1"/>
    <col min="2" max="2" width="4.28515625" style="5" customWidth="1"/>
    <col min="3" max="3" width="7.85546875" style="5" customWidth="1"/>
    <col min="4" max="4" width="12" style="5" customWidth="1"/>
    <col min="5" max="5" width="12.5703125" style="5" customWidth="1"/>
    <col min="6" max="6" width="12.42578125" style="5" bestFit="1" customWidth="1"/>
    <col min="7" max="7" width="14.140625" style="5" bestFit="1" customWidth="1"/>
    <col min="8" max="8" width="12.5703125" style="5" customWidth="1"/>
    <col min="9" max="9" width="2.42578125" style="5" customWidth="1"/>
    <col min="10" max="16384" width="11.42578125" style="5"/>
  </cols>
  <sheetData>
    <row r="1" spans="2:9" x14ac:dyDescent="0.25">
      <c r="B1" s="11"/>
      <c r="C1" s="12"/>
    </row>
    <row r="2" spans="2:9" ht="6" customHeight="1" x14ac:dyDescent="0.25">
      <c r="C2" s="6"/>
      <c r="D2" s="6"/>
      <c r="E2" s="6"/>
      <c r="F2" s="6"/>
      <c r="G2" s="6"/>
      <c r="H2" s="6"/>
      <c r="I2" s="6"/>
    </row>
    <row r="3" spans="2:9" ht="24.95" customHeight="1" x14ac:dyDescent="0.25">
      <c r="B3" s="6"/>
      <c r="C3" s="264" t="s">
        <v>99</v>
      </c>
      <c r="D3" s="264"/>
      <c r="E3" s="264"/>
      <c r="F3" s="264"/>
      <c r="G3" s="264"/>
      <c r="H3" s="264"/>
      <c r="I3" s="17"/>
    </row>
    <row r="4" spans="2:9" ht="5.25" customHeight="1" x14ac:dyDescent="0.25">
      <c r="B4" s="6"/>
      <c r="C4" s="19"/>
      <c r="D4" s="19"/>
      <c r="E4" s="19"/>
      <c r="F4" s="20"/>
      <c r="G4" s="20"/>
      <c r="H4" s="20"/>
      <c r="I4" s="7"/>
    </row>
    <row r="5" spans="2:9" ht="17.100000000000001" customHeight="1" x14ac:dyDescent="0.25">
      <c r="B5" s="6"/>
      <c r="C5" s="263"/>
      <c r="D5" s="263"/>
      <c r="E5" s="210"/>
      <c r="F5" s="211" t="s">
        <v>109</v>
      </c>
      <c r="G5" s="211" t="s">
        <v>96</v>
      </c>
      <c r="H5" s="212" t="s">
        <v>3</v>
      </c>
      <c r="I5" s="8"/>
    </row>
    <row r="6" spans="2:9" ht="21.95" customHeight="1" x14ac:dyDescent="0.25">
      <c r="B6" s="6"/>
      <c r="C6" s="260" t="s">
        <v>73</v>
      </c>
      <c r="D6" s="261"/>
      <c r="E6" s="262"/>
      <c r="F6" s="252">
        <v>511.13872992212066</v>
      </c>
      <c r="G6" s="21">
        <v>521.07959221581427</v>
      </c>
      <c r="H6" s="157">
        <v>-1.9077435467049431</v>
      </c>
      <c r="I6" s="9"/>
    </row>
    <row r="7" spans="2:9" ht="21.95" customHeight="1" x14ac:dyDescent="0.25">
      <c r="B7" s="6"/>
      <c r="C7" s="260" t="s">
        <v>5</v>
      </c>
      <c r="D7" s="261"/>
      <c r="E7" s="262"/>
      <c r="F7" s="22">
        <v>36921.488121438946</v>
      </c>
      <c r="G7" s="23">
        <v>36118.32706044834</v>
      </c>
      <c r="H7" s="157">
        <v>2.2236939702285241</v>
      </c>
      <c r="I7" s="9"/>
    </row>
    <row r="8" spans="2:9" ht="21.95" customHeight="1" x14ac:dyDescent="0.25">
      <c r="B8" s="6"/>
      <c r="C8" s="260" t="s">
        <v>6</v>
      </c>
      <c r="D8" s="261"/>
      <c r="E8" s="262"/>
      <c r="F8" s="22">
        <v>6271.9235664629787</v>
      </c>
      <c r="G8" s="23">
        <v>5912.8740191683501</v>
      </c>
      <c r="H8" s="157">
        <v>6.0723354857665113</v>
      </c>
      <c r="I8" s="9"/>
    </row>
    <row r="9" spans="2:9" ht="21" customHeight="1" x14ac:dyDescent="0.25">
      <c r="B9" s="6"/>
      <c r="C9" s="260" t="s">
        <v>31</v>
      </c>
      <c r="D9" s="261"/>
      <c r="E9" s="262"/>
      <c r="F9" s="22">
        <v>1701.212057165427</v>
      </c>
      <c r="G9" s="108">
        <v>1327.204606599762</v>
      </c>
      <c r="H9" s="158">
        <v>28.180089844915113</v>
      </c>
      <c r="I9" s="9"/>
    </row>
    <row r="10" spans="2:9" ht="6" customHeight="1" x14ac:dyDescent="0.25">
      <c r="B10" s="6"/>
      <c r="C10" s="19"/>
      <c r="D10" s="19"/>
      <c r="E10" s="19"/>
      <c r="F10" s="19"/>
      <c r="G10" s="19"/>
      <c r="H10" s="24"/>
      <c r="I10" s="6"/>
    </row>
    <row r="11" spans="2:9" ht="12" customHeight="1" x14ac:dyDescent="0.25">
      <c r="B11" s="10"/>
      <c r="C11" s="25" t="s">
        <v>74</v>
      </c>
      <c r="D11" s="26"/>
      <c r="E11" s="26"/>
      <c r="F11" s="27"/>
      <c r="G11" s="28"/>
      <c r="H11" s="19"/>
      <c r="I11" s="6"/>
    </row>
    <row r="12" spans="2:9" ht="12" customHeight="1" x14ac:dyDescent="0.25">
      <c r="B12" s="10"/>
      <c r="C12" s="25" t="s">
        <v>141</v>
      </c>
      <c r="D12" s="27"/>
      <c r="E12" s="27"/>
      <c r="F12" s="27"/>
      <c r="G12" s="28"/>
      <c r="H12" s="19"/>
      <c r="I12" s="6"/>
    </row>
    <row r="13" spans="2:9" ht="13.5" customHeight="1" x14ac:dyDescent="0.25">
      <c r="C13" s="29" t="s">
        <v>102</v>
      </c>
      <c r="D13" s="30"/>
      <c r="E13" s="30"/>
      <c r="F13" s="30"/>
      <c r="G13" s="31"/>
      <c r="H13" s="32"/>
    </row>
    <row r="14" spans="2:9" ht="13.5" customHeight="1" x14ac:dyDescent="0.25">
      <c r="D14" s="18"/>
      <c r="E14" s="18"/>
      <c r="F14" s="18"/>
      <c r="G14" s="15"/>
      <c r="H14" s="15"/>
    </row>
    <row r="18" spans="6:7" x14ac:dyDescent="0.25">
      <c r="F18" s="259"/>
      <c r="G18" s="259"/>
    </row>
    <row r="19" spans="6:7" x14ac:dyDescent="0.25">
      <c r="F19" s="259"/>
      <c r="G19" s="259"/>
    </row>
    <row r="21" spans="6:7" x14ac:dyDescent="0.25">
      <c r="F21" s="259"/>
      <c r="G21" s="259"/>
    </row>
    <row r="22" spans="6:7" x14ac:dyDescent="0.25">
      <c r="F22" s="259"/>
      <c r="G22" s="259"/>
    </row>
    <row r="24" spans="6:7" x14ac:dyDescent="0.25">
      <c r="F24" s="259"/>
      <c r="G24" s="259"/>
    </row>
    <row r="25" spans="6:7" x14ac:dyDescent="0.25">
      <c r="F25" s="259"/>
      <c r="G25" s="259"/>
    </row>
    <row r="27" spans="6:7" x14ac:dyDescent="0.25">
      <c r="F27" s="259"/>
      <c r="G27" s="259"/>
    </row>
    <row r="28" spans="6:7" x14ac:dyDescent="0.25">
      <c r="F28" s="259"/>
      <c r="G28" s="259"/>
    </row>
  </sheetData>
  <mergeCells count="6">
    <mergeCell ref="C9:E9"/>
    <mergeCell ref="C5:D5"/>
    <mergeCell ref="C6:E6"/>
    <mergeCell ref="C3:H3"/>
    <mergeCell ref="C7:E7"/>
    <mergeCell ref="C8:E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2"/>
  <sheetViews>
    <sheetView showGridLines="0" workbookViewId="0">
      <selection activeCell="C5" sqref="C5:P6"/>
    </sheetView>
  </sheetViews>
  <sheetFormatPr baseColWidth="10" defaultRowHeight="15" x14ac:dyDescent="0.25"/>
  <cols>
    <col min="2" max="2" width="23.85546875" bestFit="1" customWidth="1"/>
    <col min="3" max="3" width="13.42578125" customWidth="1"/>
    <col min="4" max="4" width="9.42578125" customWidth="1"/>
    <col min="5" max="5" width="13.140625" bestFit="1" customWidth="1"/>
    <col min="6" max="9" width="9.42578125" customWidth="1"/>
    <col min="10" max="11" width="9.42578125" style="1" customWidth="1"/>
    <col min="12" max="12" width="3.85546875" style="1" customWidth="1"/>
    <col min="13" max="13" width="9.42578125" style="1" customWidth="1"/>
    <col min="14" max="14" width="4.28515625" style="1" customWidth="1"/>
    <col min="15" max="15" width="9.42578125" style="1" customWidth="1"/>
    <col min="16" max="16" width="9.42578125" customWidth="1"/>
  </cols>
  <sheetData>
    <row r="2" spans="2:16" ht="23.25" x14ac:dyDescent="0.35">
      <c r="B2" s="282" t="s">
        <v>153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</row>
    <row r="3" spans="2:16" ht="9.75" customHeight="1" x14ac:dyDescent="0.25"/>
    <row r="4" spans="2:16" x14ac:dyDescent="0.25">
      <c r="C4" s="237">
        <v>2019</v>
      </c>
      <c r="D4" s="237">
        <v>2020</v>
      </c>
      <c r="E4" s="237">
        <v>2021</v>
      </c>
      <c r="F4" s="237">
        <v>2022</v>
      </c>
      <c r="G4" s="237">
        <v>2023</v>
      </c>
      <c r="H4" s="237">
        <v>2024</v>
      </c>
      <c r="I4" s="237">
        <v>2025</v>
      </c>
      <c r="J4" s="237">
        <v>2026</v>
      </c>
      <c r="K4" s="237">
        <v>2027</v>
      </c>
      <c r="L4" s="237" t="s">
        <v>114</v>
      </c>
      <c r="M4" s="237">
        <v>2029</v>
      </c>
      <c r="N4" s="237" t="s">
        <v>114</v>
      </c>
      <c r="O4" s="237">
        <v>2032</v>
      </c>
      <c r="P4" s="237" t="s">
        <v>113</v>
      </c>
    </row>
    <row r="5" spans="2:16" x14ac:dyDescent="0.25">
      <c r="B5" s="238" t="s">
        <v>154</v>
      </c>
      <c r="C5" s="150">
        <v>2470.4738826641269</v>
      </c>
      <c r="D5" s="150">
        <v>6820.0485127915199</v>
      </c>
      <c r="E5" s="150">
        <v>6702.169839205797</v>
      </c>
      <c r="F5" s="150">
        <v>5652.1975326521042</v>
      </c>
      <c r="G5" s="150">
        <v>5842.3939798468091</v>
      </c>
      <c r="H5" s="150">
        <v>2162.7758405623076</v>
      </c>
      <c r="I5" s="150">
        <v>1481.3389762304748</v>
      </c>
      <c r="J5" s="150">
        <v>2320.9823483502446</v>
      </c>
      <c r="K5" s="150">
        <v>6371.5411952455934</v>
      </c>
      <c r="L5" s="150"/>
      <c r="M5" s="150">
        <v>7802.5913608229339</v>
      </c>
      <c r="N5" s="150"/>
      <c r="O5" s="150">
        <v>7802.5913608229339</v>
      </c>
      <c r="P5" s="150">
        <v>55429.104829194846</v>
      </c>
    </row>
    <row r="6" spans="2:16" x14ac:dyDescent="0.25">
      <c r="B6" s="240" t="s">
        <v>155</v>
      </c>
      <c r="C6" s="250">
        <v>4.4569976193498138E-2</v>
      </c>
      <c r="D6" s="250">
        <v>0.12304092829583925</v>
      </c>
      <c r="E6" s="250">
        <v>0.12091427166032317</v>
      </c>
      <c r="F6" s="250">
        <v>0.10197165460400973</v>
      </c>
      <c r="G6" s="250">
        <v>0.10540300078542103</v>
      </c>
      <c r="H6" s="250">
        <v>3.9018776276956227E-2</v>
      </c>
      <c r="I6" s="250">
        <v>2.6724930535956346E-2</v>
      </c>
      <c r="J6" s="250">
        <v>4.1872989930152531E-2</v>
      </c>
      <c r="K6" s="250">
        <v>0.11494937929954921</v>
      </c>
      <c r="L6" s="150"/>
      <c r="M6" s="250">
        <v>0.14076704620914718</v>
      </c>
      <c r="N6" s="150"/>
      <c r="O6" s="250">
        <v>0.14076704620914718</v>
      </c>
      <c r="P6" s="250">
        <v>0.99999999999999989</v>
      </c>
    </row>
    <row r="8" spans="2:16" x14ac:dyDescent="0.25">
      <c r="B8" s="1"/>
      <c r="C8" s="1"/>
    </row>
    <row r="9" spans="2:16" x14ac:dyDescent="0.25">
      <c r="B9" s="238" t="s">
        <v>156</v>
      </c>
      <c r="C9" s="255" t="s">
        <v>148</v>
      </c>
      <c r="D9" s="255" t="s">
        <v>149</v>
      </c>
      <c r="E9" s="255" t="s">
        <v>162</v>
      </c>
    </row>
    <row r="10" spans="2:16" x14ac:dyDescent="0.25">
      <c r="B10" s="240" t="s">
        <v>150</v>
      </c>
      <c r="C10" s="150" t="s">
        <v>158</v>
      </c>
      <c r="D10" s="150" t="s">
        <v>157</v>
      </c>
      <c r="E10" s="150" t="s">
        <v>161</v>
      </c>
    </row>
    <row r="11" spans="2:16" x14ac:dyDescent="0.25">
      <c r="B11" s="240" t="s">
        <v>151</v>
      </c>
      <c r="C11" s="250" t="s">
        <v>160</v>
      </c>
      <c r="D11" s="250" t="s">
        <v>159</v>
      </c>
      <c r="E11" s="250" t="s">
        <v>161</v>
      </c>
    </row>
    <row r="12" spans="2:16" x14ac:dyDescent="0.25">
      <c r="B12" s="240" t="s">
        <v>152</v>
      </c>
      <c r="C12" s="250" t="s">
        <v>163</v>
      </c>
      <c r="D12" s="250" t="s">
        <v>164</v>
      </c>
      <c r="E12" s="250" t="s">
        <v>161</v>
      </c>
    </row>
  </sheetData>
  <mergeCells count="1">
    <mergeCell ref="B2:P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7"/>
  <sheetViews>
    <sheetView showGridLines="0" zoomScaleNormal="100" workbookViewId="0">
      <selection activeCell="B29" sqref="B29"/>
    </sheetView>
  </sheetViews>
  <sheetFormatPr baseColWidth="10" defaultRowHeight="15" x14ac:dyDescent="0.25"/>
  <cols>
    <col min="1" max="1" width="7.42578125" customWidth="1"/>
    <col min="2" max="2" width="48.7109375" bestFit="1" customWidth="1"/>
    <col min="3" max="8" width="12.85546875" customWidth="1"/>
    <col min="9" max="9" width="14.42578125" customWidth="1"/>
    <col min="10" max="10" width="14" customWidth="1"/>
  </cols>
  <sheetData>
    <row r="1" spans="2:11" s="1" customFormat="1" ht="23.25" x14ac:dyDescent="0.35">
      <c r="B1" s="282" t="s">
        <v>166</v>
      </c>
      <c r="C1" s="282"/>
      <c r="D1" s="282"/>
      <c r="E1" s="282"/>
      <c r="F1" s="282"/>
      <c r="G1" s="282"/>
      <c r="H1" s="282"/>
      <c r="I1" s="282"/>
      <c r="J1" s="282"/>
    </row>
    <row r="2" spans="2:11" s="1" customFormat="1" ht="10.5" customHeight="1" x14ac:dyDescent="0.35">
      <c r="B2" s="247"/>
      <c r="C2" s="247"/>
      <c r="D2" s="247"/>
      <c r="E2" s="247"/>
      <c r="F2" s="247"/>
      <c r="G2" s="247"/>
      <c r="H2" s="247"/>
      <c r="I2" s="247"/>
      <c r="J2" s="247"/>
    </row>
    <row r="3" spans="2:11" ht="15.75" x14ac:dyDescent="0.25">
      <c r="C3" s="284" t="s">
        <v>135</v>
      </c>
      <c r="D3" s="284"/>
      <c r="E3" s="284"/>
      <c r="F3" s="284"/>
      <c r="G3" s="284"/>
      <c r="H3" s="285" t="s">
        <v>147</v>
      </c>
    </row>
    <row r="4" spans="2:11" x14ac:dyDescent="0.25">
      <c r="C4" s="226" t="s">
        <v>115</v>
      </c>
      <c r="D4" s="226" t="s">
        <v>118</v>
      </c>
      <c r="E4" s="226" t="s">
        <v>95</v>
      </c>
      <c r="F4" s="226" t="s">
        <v>117</v>
      </c>
      <c r="G4" s="226" t="s">
        <v>116</v>
      </c>
      <c r="H4" s="285"/>
      <c r="I4" s="226" t="s">
        <v>131</v>
      </c>
      <c r="J4" s="226" t="s">
        <v>113</v>
      </c>
    </row>
    <row r="5" spans="2:11" ht="15.75" x14ac:dyDescent="0.25">
      <c r="B5" s="242"/>
    </row>
    <row r="6" spans="2:11" s="1" customFormat="1" x14ac:dyDescent="0.25">
      <c r="B6" s="176" t="s">
        <v>143</v>
      </c>
      <c r="C6" s="258">
        <v>268.53898916650354</v>
      </c>
      <c r="D6" s="258">
        <v>98.203876310000012</v>
      </c>
      <c r="E6" s="258">
        <v>80.870353625000007</v>
      </c>
      <c r="F6" s="258">
        <v>28.212873850353922</v>
      </c>
      <c r="G6" s="258">
        <v>35.301822072420293</v>
      </c>
      <c r="H6" s="152"/>
      <c r="I6" s="152"/>
      <c r="J6" s="258">
        <f>SUM(C6:I6)</f>
        <v>511.12791502427774</v>
      </c>
    </row>
    <row r="7" spans="2:11" s="1" customFormat="1" ht="9.75" customHeight="1" x14ac:dyDescent="0.25">
      <c r="B7" s="242"/>
    </row>
    <row r="8" spans="2:11" x14ac:dyDescent="0.25">
      <c r="B8" s="176" t="s">
        <v>132</v>
      </c>
      <c r="C8" s="152">
        <v>13577.728401765375</v>
      </c>
      <c r="D8" s="152">
        <v>12079.824467815777</v>
      </c>
      <c r="E8" s="152">
        <v>4745.5678317032434</v>
      </c>
      <c r="F8" s="152">
        <v>1455.919212044073</v>
      </c>
      <c r="G8" s="152">
        <v>2908.1287021266976</v>
      </c>
      <c r="H8" s="152">
        <v>2553.4627557010913</v>
      </c>
      <c r="I8" s="152">
        <v>-399.14324971730997</v>
      </c>
      <c r="J8" s="152">
        <v>36921.488121438946</v>
      </c>
    </row>
    <row r="9" spans="2:11" x14ac:dyDescent="0.25">
      <c r="B9" s="241" t="s">
        <v>120</v>
      </c>
      <c r="C9" s="150">
        <v>-236.11524138999999</v>
      </c>
      <c r="D9" s="150">
        <v>0</v>
      </c>
      <c r="E9" s="150">
        <v>-40.235086422800002</v>
      </c>
      <c r="F9" s="150">
        <v>0</v>
      </c>
      <c r="G9" s="150">
        <v>0</v>
      </c>
      <c r="H9" s="150">
        <v>-122.79292190451</v>
      </c>
      <c r="I9" s="150">
        <v>399.14324971730997</v>
      </c>
      <c r="J9" s="150">
        <v>0</v>
      </c>
    </row>
    <row r="10" spans="2:11" x14ac:dyDescent="0.25">
      <c r="B10" s="176" t="s">
        <v>133</v>
      </c>
      <c r="C10" s="152">
        <v>13341.613160375375</v>
      </c>
      <c r="D10" s="152">
        <v>12079.824467815777</v>
      </c>
      <c r="E10" s="152">
        <v>4705.3327452804433</v>
      </c>
      <c r="F10" s="152">
        <v>1455.919212044073</v>
      </c>
      <c r="G10" s="152">
        <v>2908.1287021266976</v>
      </c>
      <c r="H10" s="152">
        <v>2430.6698337965813</v>
      </c>
      <c r="I10" s="152">
        <v>0</v>
      </c>
      <c r="J10" s="152">
        <v>36921.488121438953</v>
      </c>
    </row>
    <row r="11" spans="2:11" x14ac:dyDescent="0.25">
      <c r="B11" s="241" t="s">
        <v>28</v>
      </c>
      <c r="C11" s="150">
        <v>2053.338277365378</v>
      </c>
      <c r="D11" s="150">
        <v>604.13237756798037</v>
      </c>
      <c r="E11" s="150">
        <v>833.04854493809717</v>
      </c>
      <c r="F11" s="150">
        <v>127.32610305644003</v>
      </c>
      <c r="G11" s="150">
        <v>261.09314185926297</v>
      </c>
      <c r="H11" s="150">
        <v>16.74343967799404</v>
      </c>
      <c r="I11" s="150">
        <v>0</v>
      </c>
      <c r="J11" s="150">
        <v>3895.681884465153</v>
      </c>
    </row>
    <row r="12" spans="2:11" x14ac:dyDescent="0.25">
      <c r="B12" s="176" t="s">
        <v>57</v>
      </c>
      <c r="C12" s="152">
        <v>2750.2785240335015</v>
      </c>
      <c r="D12" s="152">
        <v>1305.2709124772414</v>
      </c>
      <c r="E12" s="152">
        <v>1202.8426689018684</v>
      </c>
      <c r="F12" s="152">
        <v>255.92503823653362</v>
      </c>
      <c r="G12" s="152">
        <v>530.37186257404448</v>
      </c>
      <c r="H12" s="152">
        <v>227.234560239785</v>
      </c>
      <c r="I12" s="152">
        <v>0</v>
      </c>
      <c r="J12" s="152">
        <v>6271.923566462975</v>
      </c>
    </row>
    <row r="13" spans="2:11" s="1" customFormat="1" x14ac:dyDescent="0.25">
      <c r="B13" s="246" t="s">
        <v>134</v>
      </c>
      <c r="C13" s="248">
        <f>C12/C10</f>
        <v>0.20614287724979433</v>
      </c>
      <c r="D13" s="248">
        <f t="shared" ref="D13:J13" si="0">D12/D10</f>
        <v>0.10805379796327909</v>
      </c>
      <c r="E13" s="248">
        <f t="shared" si="0"/>
        <v>0.25563392304366722</v>
      </c>
      <c r="F13" s="248">
        <f t="shared" si="0"/>
        <v>0.17578244460228085</v>
      </c>
      <c r="G13" s="248">
        <f t="shared" si="0"/>
        <v>0.18237565008253817</v>
      </c>
      <c r="H13" s="248">
        <f t="shared" si="0"/>
        <v>9.3486395017646759E-2</v>
      </c>
      <c r="I13" s="248"/>
      <c r="J13" s="248">
        <f t="shared" si="0"/>
        <v>0.16987190618736461</v>
      </c>
    </row>
    <row r="14" spans="2:11" x14ac:dyDescent="0.25">
      <c r="B14" s="241" t="s">
        <v>121</v>
      </c>
      <c r="C14" s="150">
        <v>13.587984919999988</v>
      </c>
      <c r="D14" s="150">
        <v>143.84130444081899</v>
      </c>
      <c r="E14" s="150">
        <v>9.7461950115779992</v>
      </c>
      <c r="F14" s="150">
        <v>1.2467493013000128</v>
      </c>
      <c r="G14" s="150">
        <v>20.507342636120999</v>
      </c>
      <c r="H14" s="150">
        <v>25.057657136488</v>
      </c>
      <c r="I14" s="150">
        <v>0</v>
      </c>
      <c r="J14" s="150">
        <v>213.98723344630599</v>
      </c>
    </row>
    <row r="15" spans="2:11" x14ac:dyDescent="0.25">
      <c r="B15" s="241" t="s">
        <v>122</v>
      </c>
      <c r="C15" s="150">
        <v>683.35203328657622</v>
      </c>
      <c r="D15" s="150">
        <v>557.29723046844197</v>
      </c>
      <c r="E15" s="150">
        <v>360.04792895219299</v>
      </c>
      <c r="F15" s="150">
        <v>127.35218587879355</v>
      </c>
      <c r="G15" s="150">
        <v>248.77137807866046</v>
      </c>
      <c r="H15" s="150">
        <v>185.43369188685003</v>
      </c>
      <c r="I15" s="150">
        <v>0</v>
      </c>
      <c r="J15" s="150">
        <v>2162.254448551515</v>
      </c>
    </row>
    <row r="16" spans="2:11" x14ac:dyDescent="0.25">
      <c r="B16" s="241" t="s">
        <v>123</v>
      </c>
      <c r="C16" s="150">
        <v>499.59394148000001</v>
      </c>
      <c r="D16" s="150">
        <v>18.439524000000002</v>
      </c>
      <c r="E16" s="150">
        <v>-6.228586</v>
      </c>
      <c r="F16" s="150">
        <v>-18.799345000000002</v>
      </c>
      <c r="G16" s="150">
        <v>3.1867579999999998</v>
      </c>
      <c r="H16" s="150">
        <v>5.32666152</v>
      </c>
      <c r="I16" s="150">
        <v>0</v>
      </c>
      <c r="J16" s="150">
        <v>501.51895400000001</v>
      </c>
      <c r="K16" s="1"/>
    </row>
    <row r="17" spans="2:10" x14ac:dyDescent="0.25">
      <c r="B17" s="241" t="s">
        <v>124</v>
      </c>
      <c r="C17" s="150">
        <v>1119.99379146</v>
      </c>
      <c r="D17" s="150">
        <v>161.20129700000001</v>
      </c>
      <c r="E17" s="150">
        <v>112.812933</v>
      </c>
      <c r="F17" s="150">
        <v>40.656297000000002</v>
      </c>
      <c r="G17" s="150">
        <v>45.374358999999998</v>
      </c>
      <c r="H17" s="150">
        <v>11.103026539999998</v>
      </c>
      <c r="I17" s="150">
        <v>0</v>
      </c>
      <c r="J17" s="150">
        <v>1491.1417039999999</v>
      </c>
    </row>
    <row r="18" spans="2:10" x14ac:dyDescent="0.25">
      <c r="B18" s="241" t="s">
        <v>125</v>
      </c>
      <c r="C18" s="150">
        <v>39.083640123740004</v>
      </c>
      <c r="D18" s="150">
        <v>0</v>
      </c>
      <c r="E18" s="150">
        <v>0</v>
      </c>
      <c r="F18" s="150">
        <v>0</v>
      </c>
      <c r="G18" s="150">
        <v>0</v>
      </c>
      <c r="H18" s="150">
        <v>0</v>
      </c>
      <c r="I18" s="150">
        <v>0</v>
      </c>
      <c r="J18" s="150">
        <v>39.083640123740004</v>
      </c>
    </row>
    <row r="19" spans="2:10" x14ac:dyDescent="0.25">
      <c r="B19" s="241" t="s">
        <v>126</v>
      </c>
      <c r="C19" s="150">
        <v>1472.021475725513</v>
      </c>
      <c r="D19" s="150">
        <v>461.37060525768027</v>
      </c>
      <c r="E19" s="150">
        <v>714.00649983901519</v>
      </c>
      <c r="F19" s="150">
        <v>67.870461636546295</v>
      </c>
      <c r="G19" s="150">
        <v>218.90554027257795</v>
      </c>
      <c r="H19" s="150">
        <v>10.967073555900274</v>
      </c>
      <c r="I19" s="150">
        <v>0</v>
      </c>
      <c r="J19" s="150">
        <v>2945.1416562872328</v>
      </c>
    </row>
    <row r="20" spans="2:10" ht="15.75" x14ac:dyDescent="0.25">
      <c r="B20" s="243"/>
    </row>
    <row r="21" spans="2:10" x14ac:dyDescent="0.25">
      <c r="B21" s="176" t="s">
        <v>127</v>
      </c>
      <c r="C21" s="152">
        <v>70248.730516000011</v>
      </c>
      <c r="D21" s="152">
        <v>92962.798060000001</v>
      </c>
      <c r="E21" s="152">
        <v>44767.323792999996</v>
      </c>
      <c r="F21" s="152">
        <v>7944.2122669999999</v>
      </c>
      <c r="G21" s="152">
        <v>14835.363552999999</v>
      </c>
      <c r="H21" s="152">
        <v>13066.562759999999</v>
      </c>
      <c r="I21" s="152">
        <v>-6842.6003110000001</v>
      </c>
      <c r="J21" s="152">
        <v>236982.39063800001</v>
      </c>
    </row>
    <row r="22" spans="2:10" x14ac:dyDescent="0.25">
      <c r="B22" s="241" t="s">
        <v>128</v>
      </c>
      <c r="C22" s="150">
        <v>6182.7999439999994</v>
      </c>
      <c r="D22" s="150">
        <v>470.03852899999998</v>
      </c>
      <c r="E22" s="150">
        <v>0</v>
      </c>
      <c r="F22" s="150">
        <v>286.90508699999998</v>
      </c>
      <c r="G22" s="150">
        <v>0</v>
      </c>
      <c r="H22" s="150">
        <v>0</v>
      </c>
      <c r="I22" s="150">
        <v>0</v>
      </c>
      <c r="J22" s="150">
        <v>6939.7435599999999</v>
      </c>
    </row>
    <row r="23" spans="2:10" x14ac:dyDescent="0.25">
      <c r="B23" s="241" t="s">
        <v>129</v>
      </c>
      <c r="C23" s="150">
        <v>47472.639496999996</v>
      </c>
      <c r="D23" s="150">
        <v>31834.614271999999</v>
      </c>
      <c r="E23" s="150">
        <v>17412.065798</v>
      </c>
      <c r="F23" s="150">
        <v>1745.308231</v>
      </c>
      <c r="G23" s="150">
        <v>5785.7408039999991</v>
      </c>
      <c r="H23" s="150">
        <v>4174.3069630000009</v>
      </c>
      <c r="I23" s="150">
        <v>-11704.787827</v>
      </c>
      <c r="J23" s="150">
        <v>96719.887738000005</v>
      </c>
    </row>
    <row r="24" spans="2:10" x14ac:dyDescent="0.25">
      <c r="B24" s="241" t="s">
        <v>130</v>
      </c>
      <c r="C24" s="150">
        <v>703.28949065000882</v>
      </c>
      <c r="D24" s="150">
        <v>764.04146350171266</v>
      </c>
      <c r="E24" s="150">
        <v>277.34815525552398</v>
      </c>
      <c r="F24" s="150">
        <v>120.60502953534801</v>
      </c>
      <c r="G24" s="150">
        <v>174.14459140045406</v>
      </c>
      <c r="H24" s="150">
        <v>66.453617226043306</v>
      </c>
      <c r="I24" s="150">
        <v>0</v>
      </c>
      <c r="J24" s="150">
        <v>2105.8823475690906</v>
      </c>
    </row>
    <row r="25" spans="2:10" ht="6.75" customHeight="1" x14ac:dyDescent="0.25">
      <c r="B25" s="244"/>
    </row>
    <row r="26" spans="2:10" x14ac:dyDescent="0.25">
      <c r="B26" s="100" t="s">
        <v>165</v>
      </c>
    </row>
    <row r="28" spans="2:10" x14ac:dyDescent="0.25">
      <c r="C28" s="14"/>
      <c r="D28" s="14"/>
      <c r="E28" s="14"/>
      <c r="F28" s="14"/>
      <c r="G28" s="14"/>
      <c r="H28" s="14"/>
      <c r="I28" s="14"/>
      <c r="J28" s="14"/>
    </row>
    <row r="29" spans="2:10" x14ac:dyDescent="0.25">
      <c r="C29" s="13"/>
      <c r="D29" s="13"/>
      <c r="E29" s="13"/>
      <c r="F29" s="13"/>
      <c r="G29" s="13"/>
      <c r="H29" s="13"/>
      <c r="J29" s="13"/>
    </row>
    <row r="30" spans="2:10" s="1" customFormat="1" x14ac:dyDescent="0.25">
      <c r="C30" s="13"/>
      <c r="D30" s="13"/>
      <c r="E30" s="13"/>
      <c r="F30" s="13"/>
      <c r="G30" s="13"/>
      <c r="H30" s="13"/>
      <c r="I30" s="13"/>
      <c r="J30" s="13"/>
    </row>
    <row r="32" spans="2:10" ht="23.25" x14ac:dyDescent="0.35">
      <c r="B32" s="282" t="s">
        <v>167</v>
      </c>
      <c r="C32" s="282"/>
      <c r="D32" s="282"/>
      <c r="E32" s="282"/>
      <c r="F32" s="282"/>
      <c r="G32" s="282"/>
      <c r="H32" s="282"/>
      <c r="I32" s="282"/>
      <c r="J32" s="282"/>
    </row>
    <row r="33" spans="2:10" ht="23.25" x14ac:dyDescent="0.35">
      <c r="B33" s="247"/>
      <c r="C33" s="247"/>
      <c r="D33" s="247"/>
      <c r="E33" s="247"/>
      <c r="F33" s="247"/>
      <c r="G33" s="247"/>
      <c r="H33" s="247"/>
      <c r="I33" s="247"/>
      <c r="J33" s="247"/>
    </row>
    <row r="34" spans="2:10" ht="15.75" x14ac:dyDescent="0.25">
      <c r="B34" s="1"/>
      <c r="C34" s="284" t="s">
        <v>135</v>
      </c>
      <c r="D34" s="284"/>
      <c r="E34" s="284"/>
      <c r="F34" s="284"/>
      <c r="G34" s="284"/>
      <c r="H34" s="285" t="s">
        <v>147</v>
      </c>
      <c r="I34" s="1"/>
      <c r="J34" s="1"/>
    </row>
    <row r="35" spans="2:10" x14ac:dyDescent="0.25">
      <c r="B35" s="1"/>
      <c r="C35" s="256" t="s">
        <v>115</v>
      </c>
      <c r="D35" s="256" t="s">
        <v>118</v>
      </c>
      <c r="E35" s="256" t="s">
        <v>95</v>
      </c>
      <c r="F35" s="256" t="s">
        <v>117</v>
      </c>
      <c r="G35" s="256" t="s">
        <v>116</v>
      </c>
      <c r="H35" s="285"/>
      <c r="I35" s="256" t="s">
        <v>131</v>
      </c>
      <c r="J35" s="256" t="s">
        <v>113</v>
      </c>
    </row>
    <row r="36" spans="2:10" ht="15.75" x14ac:dyDescent="0.25">
      <c r="B36" s="242"/>
      <c r="C36" s="1"/>
      <c r="D36" s="1"/>
      <c r="E36" s="1"/>
      <c r="F36" s="1"/>
      <c r="G36" s="1"/>
      <c r="H36" s="1"/>
      <c r="I36" s="1"/>
      <c r="J36" s="1"/>
    </row>
    <row r="37" spans="2:10" x14ac:dyDescent="0.25">
      <c r="B37" s="176" t="s">
        <v>143</v>
      </c>
      <c r="C37" s="258">
        <v>270.48037215425427</v>
      </c>
      <c r="D37" s="152">
        <v>102.61414377999999</v>
      </c>
      <c r="E37" s="258">
        <v>76.736522497599992</v>
      </c>
      <c r="F37" s="258">
        <v>34.322117111137821</v>
      </c>
      <c r="G37" s="258">
        <v>36.933698427558454</v>
      </c>
      <c r="H37" s="152"/>
      <c r="I37" s="152"/>
      <c r="J37" s="258">
        <f>SUM(C37:I37)</f>
        <v>521.08685397055046</v>
      </c>
    </row>
    <row r="38" spans="2:10" ht="15.75" x14ac:dyDescent="0.25">
      <c r="B38" s="242"/>
      <c r="C38" s="1"/>
      <c r="D38" s="1"/>
      <c r="E38" s="1"/>
      <c r="F38" s="1"/>
      <c r="G38" s="1"/>
      <c r="H38" s="1"/>
      <c r="I38" s="1"/>
      <c r="J38" s="1"/>
    </row>
    <row r="39" spans="2:10" x14ac:dyDescent="0.25">
      <c r="B39" s="176" t="s">
        <v>132</v>
      </c>
      <c r="C39" s="152">
        <v>12724.483426159999</v>
      </c>
      <c r="D39" s="152">
        <v>11617.69435068327</v>
      </c>
      <c r="E39" s="152">
        <v>4357.4057727514819</v>
      </c>
      <c r="F39" s="152">
        <v>2527.1790153560269</v>
      </c>
      <c r="G39" s="152">
        <v>2889.0300517220658</v>
      </c>
      <c r="H39" s="152">
        <v>2389.9479333859608</v>
      </c>
      <c r="I39" s="152">
        <v>-387.41348961046282</v>
      </c>
      <c r="J39" s="152">
        <v>36118.32706044834</v>
      </c>
    </row>
    <row r="40" spans="2:10" x14ac:dyDescent="0.25">
      <c r="B40" s="254" t="s">
        <v>120</v>
      </c>
      <c r="C40" s="150">
        <v>-232.54990430000001</v>
      </c>
      <c r="D40" s="150">
        <v>0</v>
      </c>
      <c r="E40" s="150">
        <v>-42.979913870906799</v>
      </c>
      <c r="F40" s="150">
        <v>0</v>
      </c>
      <c r="G40" s="150">
        <v>0</v>
      </c>
      <c r="H40" s="150">
        <v>-111.88367143955601</v>
      </c>
      <c r="I40" s="150">
        <v>387.41348961046282</v>
      </c>
      <c r="J40" s="150">
        <v>0</v>
      </c>
    </row>
    <row r="41" spans="2:10" x14ac:dyDescent="0.25">
      <c r="B41" s="176" t="s">
        <v>133</v>
      </c>
      <c r="C41" s="152">
        <v>12491.933521859997</v>
      </c>
      <c r="D41" s="152">
        <v>11617.69435068327</v>
      </c>
      <c r="E41" s="152">
        <v>4314.425858880576</v>
      </c>
      <c r="F41" s="152">
        <v>2527.1790153560269</v>
      </c>
      <c r="G41" s="152">
        <v>2889.0300517220658</v>
      </c>
      <c r="H41" s="152">
        <v>2278.0642619464047</v>
      </c>
      <c r="I41" s="152">
        <v>0</v>
      </c>
      <c r="J41" s="152">
        <v>36118.32706044834</v>
      </c>
    </row>
    <row r="42" spans="2:10" x14ac:dyDescent="0.25">
      <c r="B42" s="254" t="s">
        <v>28</v>
      </c>
      <c r="C42" s="150">
        <v>1908.4963315836153</v>
      </c>
      <c r="D42" s="150">
        <v>627.93721157317282</v>
      </c>
      <c r="E42" s="150">
        <v>602.26179178176221</v>
      </c>
      <c r="F42" s="150">
        <v>462.26428719254733</v>
      </c>
      <c r="G42" s="150">
        <v>225.11706835475218</v>
      </c>
      <c r="H42" s="150">
        <v>15.382957202448058</v>
      </c>
      <c r="I42" s="150">
        <v>0</v>
      </c>
      <c r="J42" s="150">
        <v>3841.459647688298</v>
      </c>
    </row>
    <row r="43" spans="2:10" x14ac:dyDescent="0.25">
      <c r="B43" s="176" t="s">
        <v>57</v>
      </c>
      <c r="C43" s="152">
        <v>2600.2022820804746</v>
      </c>
      <c r="D43" s="152">
        <v>1143.9179402858508</v>
      </c>
      <c r="E43" s="152">
        <v>1002.7683437815161</v>
      </c>
      <c r="F43" s="152">
        <v>557.94416792306231</v>
      </c>
      <c r="G43" s="152">
        <v>456.47091507526522</v>
      </c>
      <c r="H43" s="152">
        <v>151.57037002217709</v>
      </c>
      <c r="I43" s="152">
        <v>0</v>
      </c>
      <c r="J43" s="152">
        <v>5912.8740191683464</v>
      </c>
    </row>
    <row r="44" spans="2:10" x14ac:dyDescent="0.25">
      <c r="B44" s="246" t="s">
        <v>134</v>
      </c>
      <c r="C44" s="248">
        <f>C43/C41</f>
        <v>0.20815050588688333</v>
      </c>
      <c r="D44" s="248">
        <f t="shared" ref="D44:J44" si="1">D43/D41</f>
        <v>9.8463421893912509E-2</v>
      </c>
      <c r="E44" s="248">
        <f t="shared" si="1"/>
        <v>0.2324221985916094</v>
      </c>
      <c r="F44" s="248">
        <f t="shared" si="1"/>
        <v>0.22077746156200162</v>
      </c>
      <c r="G44" s="248">
        <f t="shared" si="1"/>
        <v>0.15800144231908433</v>
      </c>
      <c r="H44" s="248">
        <f t="shared" si="1"/>
        <v>6.653472097080948E-2</v>
      </c>
      <c r="I44" s="248"/>
      <c r="J44" s="248">
        <f t="shared" si="1"/>
        <v>0.16370841343987069</v>
      </c>
    </row>
    <row r="45" spans="2:10" x14ac:dyDescent="0.25">
      <c r="B45" s="254" t="s">
        <v>121</v>
      </c>
      <c r="C45" s="150">
        <v>69.411943480000019</v>
      </c>
      <c r="D45" s="150">
        <v>5.3160712090400004</v>
      </c>
      <c r="E45" s="150">
        <v>83.061057284523997</v>
      </c>
      <c r="F45" s="150">
        <v>0</v>
      </c>
      <c r="G45" s="150">
        <v>49.363645184595995</v>
      </c>
      <c r="H45" s="150">
        <v>3.9907135030239997</v>
      </c>
      <c r="I45" s="150">
        <v>0</v>
      </c>
      <c r="J45" s="150">
        <v>211.143430661184</v>
      </c>
    </row>
    <row r="46" spans="2:10" x14ac:dyDescent="0.25">
      <c r="B46" s="254" t="s">
        <v>122</v>
      </c>
      <c r="C46" s="150">
        <v>622.29400701685972</v>
      </c>
      <c r="D46" s="150">
        <v>510.66465750363801</v>
      </c>
      <c r="E46" s="150">
        <v>317.44549471523004</v>
      </c>
      <c r="F46" s="150">
        <v>95.679880730514995</v>
      </c>
      <c r="G46" s="150">
        <v>181.99020153591701</v>
      </c>
      <c r="H46" s="150">
        <v>132.19669931670501</v>
      </c>
      <c r="I46" s="150">
        <v>0</v>
      </c>
      <c r="J46" s="150">
        <v>1860.2709408188648</v>
      </c>
    </row>
    <row r="47" spans="2:10" x14ac:dyDescent="0.25">
      <c r="B47" s="254" t="s">
        <v>123</v>
      </c>
      <c r="C47" s="150">
        <v>524.8183660041999</v>
      </c>
      <c r="D47" s="150">
        <v>1.1851207015480001</v>
      </c>
      <c r="E47" s="150">
        <v>55.594865267576999</v>
      </c>
      <c r="F47" s="150">
        <v>40.979308184298006</v>
      </c>
      <c r="G47" s="150">
        <v>-2.1550330561469999</v>
      </c>
      <c r="H47" s="150">
        <v>8.2938054193719992</v>
      </c>
      <c r="I47" s="150">
        <v>0</v>
      </c>
      <c r="J47" s="150">
        <v>628.716432520848</v>
      </c>
    </row>
    <row r="48" spans="2:10" x14ac:dyDescent="0.25">
      <c r="B48" s="254" t="s">
        <v>124</v>
      </c>
      <c r="C48" s="150">
        <v>1433.7292123441996</v>
      </c>
      <c r="D48" s="150">
        <v>139.64993538464998</v>
      </c>
      <c r="E48" s="150">
        <v>209.22020743789301</v>
      </c>
      <c r="F48" s="150">
        <v>208.52340036395</v>
      </c>
      <c r="G48" s="150">
        <v>35.199104023794</v>
      </c>
      <c r="H48" s="150">
        <v>18.654097768162998</v>
      </c>
      <c r="I48" s="150">
        <v>0</v>
      </c>
      <c r="J48" s="150">
        <v>2044.9759573226499</v>
      </c>
    </row>
    <row r="49" spans="2:11" x14ac:dyDescent="0.25">
      <c r="B49" s="254" t="s">
        <v>125</v>
      </c>
      <c r="C49" s="150">
        <v>-9.9278111911999982</v>
      </c>
      <c r="D49" s="150">
        <v>0</v>
      </c>
      <c r="E49" s="150">
        <v>0</v>
      </c>
      <c r="F49" s="150">
        <v>0</v>
      </c>
      <c r="G49" s="150">
        <v>0</v>
      </c>
      <c r="H49" s="150">
        <v>0</v>
      </c>
      <c r="I49" s="150">
        <v>0</v>
      </c>
      <c r="J49" s="150">
        <v>-9.9278111911999982</v>
      </c>
    </row>
    <row r="50" spans="2:11" x14ac:dyDescent="0.25">
      <c r="B50" s="254" t="s">
        <v>126</v>
      </c>
      <c r="C50" s="150">
        <v>989.65767524241551</v>
      </c>
      <c r="D50" s="150">
        <v>489.47239689007085</v>
      </c>
      <c r="E50" s="150">
        <v>448.63645012049426</v>
      </c>
      <c r="F50" s="150">
        <v>294.72019511654133</v>
      </c>
      <c r="G50" s="150">
        <v>187.76293047576019</v>
      </c>
      <c r="H50" s="150">
        <v>5.0226643742910637</v>
      </c>
      <c r="I50" s="150">
        <v>0</v>
      </c>
      <c r="J50" s="150">
        <v>2415.272312219573</v>
      </c>
    </row>
    <row r="51" spans="2:11" ht="15.75" x14ac:dyDescent="0.25">
      <c r="B51" s="243"/>
      <c r="C51" s="1"/>
      <c r="D51" s="1"/>
      <c r="E51" s="1"/>
      <c r="F51" s="1"/>
      <c r="G51" s="1"/>
      <c r="H51" s="1"/>
      <c r="I51" s="1"/>
      <c r="J51" s="1"/>
    </row>
    <row r="52" spans="2:11" x14ac:dyDescent="0.25">
      <c r="B52" s="176" t="s">
        <v>127</v>
      </c>
      <c r="C52" s="152">
        <v>68528.618945364171</v>
      </c>
      <c r="D52" s="152">
        <v>84173.181358859147</v>
      </c>
      <c r="E52" s="152">
        <v>43083.808388218931</v>
      </c>
      <c r="F52" s="152">
        <v>5381.5627527558399</v>
      </c>
      <c r="G52" s="152">
        <v>21832.781785729745</v>
      </c>
      <c r="H52" s="152">
        <v>13008.395973572251</v>
      </c>
      <c r="I52" s="152">
        <v>-5707.5475095870761</v>
      </c>
      <c r="J52" s="152">
        <v>230300.80169491304</v>
      </c>
      <c r="K52" s="257"/>
    </row>
    <row r="53" spans="2:11" x14ac:dyDescent="0.25">
      <c r="B53" s="254" t="s">
        <v>128</v>
      </c>
      <c r="C53" s="150">
        <v>5919.7619999999997</v>
      </c>
      <c r="D53" s="150">
        <v>319.19400000000002</v>
      </c>
      <c r="E53" s="150">
        <v>0</v>
      </c>
      <c r="F53" s="150">
        <v>400.30200000000002</v>
      </c>
      <c r="G53" s="150">
        <v>0</v>
      </c>
      <c r="H53" s="150">
        <v>0</v>
      </c>
      <c r="I53" s="150">
        <v>0</v>
      </c>
      <c r="J53" s="150">
        <v>6639.2579999999998</v>
      </c>
    </row>
    <row r="54" spans="2:11" x14ac:dyDescent="0.25">
      <c r="B54" s="254" t="s">
        <v>129</v>
      </c>
      <c r="C54" s="150">
        <v>44885.886411840278</v>
      </c>
      <c r="D54" s="150">
        <v>29271.173430748637</v>
      </c>
      <c r="E54" s="150">
        <v>17702.046857011526</v>
      </c>
      <c r="F54" s="150">
        <v>3150.0634931077502</v>
      </c>
      <c r="G54" s="150">
        <v>5442.6419060186727</v>
      </c>
      <c r="H54" s="150">
        <v>1980.7522346812409</v>
      </c>
      <c r="I54" s="150">
        <v>-6278.6960629956984</v>
      </c>
      <c r="J54" s="150">
        <v>96153.868270412408</v>
      </c>
    </row>
    <row r="55" spans="2:11" x14ac:dyDescent="0.25">
      <c r="B55" s="254" t="s">
        <v>130</v>
      </c>
      <c r="C55" s="150">
        <v>1025.1388867855251</v>
      </c>
      <c r="D55" s="150">
        <v>446.91440951612003</v>
      </c>
      <c r="E55" s="150">
        <v>349.24456829605157</v>
      </c>
      <c r="F55" s="150">
        <v>137.33213388700165</v>
      </c>
      <c r="G55" s="150">
        <v>113.90739326568999</v>
      </c>
      <c r="H55" s="150">
        <v>67.897732718333273</v>
      </c>
      <c r="I55" s="150">
        <v>0</v>
      </c>
      <c r="J55" s="150">
        <v>2140.4351244687218</v>
      </c>
    </row>
    <row r="56" spans="2:11" x14ac:dyDescent="0.25">
      <c r="B56" s="244"/>
      <c r="C56" s="1"/>
      <c r="D56" s="1"/>
      <c r="E56" s="1"/>
      <c r="F56" s="1"/>
      <c r="G56" s="1"/>
      <c r="H56" s="1"/>
      <c r="I56" s="1"/>
      <c r="J56" s="1"/>
    </row>
    <row r="57" spans="2:11" x14ac:dyDescent="0.25">
      <c r="B57" s="100" t="s">
        <v>165</v>
      </c>
      <c r="C57" s="1"/>
      <c r="D57" s="1"/>
      <c r="E57" s="1"/>
      <c r="F57" s="1"/>
      <c r="G57" s="1"/>
      <c r="H57" s="1"/>
      <c r="I57" s="1"/>
      <c r="J57" s="1"/>
    </row>
  </sheetData>
  <mergeCells count="6">
    <mergeCell ref="B1:J1"/>
    <mergeCell ref="C3:G3"/>
    <mergeCell ref="H3:H4"/>
    <mergeCell ref="B32:J32"/>
    <mergeCell ref="C34:G34"/>
    <mergeCell ref="H34:H3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showGridLines="0" zoomScaleNormal="100" zoomScalePageLayoutView="120" workbookViewId="0">
      <selection activeCell="E5" sqref="E5:G15"/>
    </sheetView>
  </sheetViews>
  <sheetFormatPr baseColWidth="10" defaultColWidth="11.42578125" defaultRowHeight="15" x14ac:dyDescent="0.25"/>
  <cols>
    <col min="1" max="1" width="3.7109375" customWidth="1"/>
    <col min="2" max="2" width="1.28515625" customWidth="1"/>
    <col min="3" max="3" width="6.7109375" customWidth="1"/>
    <col min="4" max="4" width="29.5703125" customWidth="1"/>
    <col min="5" max="5" width="12.5703125" customWidth="1"/>
    <col min="6" max="6" width="12.42578125" customWidth="1"/>
    <col min="7" max="7" width="13.85546875" customWidth="1"/>
  </cols>
  <sheetData>
    <row r="1" spans="2:7" ht="27" customHeight="1" x14ac:dyDescent="0.25">
      <c r="B1" s="265" t="s">
        <v>101</v>
      </c>
      <c r="C1" s="265"/>
      <c r="D1" s="265"/>
      <c r="E1" s="265"/>
      <c r="F1" s="265"/>
      <c r="G1" s="265"/>
    </row>
    <row r="2" spans="2:7" ht="6" customHeight="1" x14ac:dyDescent="0.25">
      <c r="B2" s="35"/>
      <c r="C2" s="35"/>
      <c r="D2" s="35"/>
      <c r="E2" s="36"/>
      <c r="F2" s="36"/>
      <c r="G2" s="36"/>
    </row>
    <row r="3" spans="2:7" ht="23.1" customHeight="1" x14ac:dyDescent="0.25">
      <c r="B3" s="230"/>
      <c r="C3" s="231"/>
      <c r="D3" s="231"/>
      <c r="E3" s="213" t="s">
        <v>109</v>
      </c>
      <c r="F3" s="213" t="s">
        <v>96</v>
      </c>
      <c r="G3" s="215" t="s">
        <v>3</v>
      </c>
    </row>
    <row r="4" spans="2:7" ht="18.95" customHeight="1" x14ac:dyDescent="0.25">
      <c r="B4" s="174"/>
      <c r="C4" s="175" t="s">
        <v>10</v>
      </c>
      <c r="D4" s="175"/>
      <c r="E4" s="109"/>
      <c r="F4" s="109"/>
      <c r="G4" s="153"/>
    </row>
    <row r="5" spans="2:7" ht="18.95" customHeight="1" x14ac:dyDescent="0.25">
      <c r="B5" s="174"/>
      <c r="C5" s="267" t="s">
        <v>0</v>
      </c>
      <c r="D5" s="267"/>
      <c r="E5" s="40">
        <v>257.99249305262367</v>
      </c>
      <c r="F5" s="41">
        <v>263.59982237420036</v>
      </c>
      <c r="G5" s="154">
        <v>-2.127212860415606</v>
      </c>
    </row>
    <row r="6" spans="2:7" ht="18.95" customHeight="1" x14ac:dyDescent="0.25">
      <c r="B6" s="174"/>
      <c r="C6" s="267" t="s">
        <v>1</v>
      </c>
      <c r="D6" s="267"/>
      <c r="E6" s="42">
        <v>105.42873648243143</v>
      </c>
      <c r="F6" s="43">
        <v>111.41792524875871</v>
      </c>
      <c r="G6" s="154">
        <v>-5.3754265778647614</v>
      </c>
    </row>
    <row r="7" spans="2:7" ht="21" customHeight="1" x14ac:dyDescent="0.25">
      <c r="B7" s="174"/>
      <c r="C7" s="176" t="s">
        <v>7</v>
      </c>
      <c r="D7" s="175"/>
      <c r="E7" s="44">
        <v>363.42122953505509</v>
      </c>
      <c r="F7" s="45">
        <v>375.01774762295906</v>
      </c>
      <c r="G7" s="154">
        <v>-3.0922584761409855</v>
      </c>
    </row>
    <row r="8" spans="2:7" ht="18.95" customHeight="1" x14ac:dyDescent="0.25">
      <c r="B8" s="174"/>
      <c r="C8" s="267" t="s">
        <v>8</v>
      </c>
      <c r="D8" s="267"/>
      <c r="E8" s="42">
        <v>54.891641948716114</v>
      </c>
      <c r="F8" s="43">
        <v>56.568397399479281</v>
      </c>
      <c r="G8" s="154">
        <v>-2.9641204768841467</v>
      </c>
    </row>
    <row r="9" spans="2:7" ht="18.95" customHeight="1" x14ac:dyDescent="0.25">
      <c r="B9" s="174"/>
      <c r="C9" s="267" t="s">
        <v>9</v>
      </c>
      <c r="D9" s="267"/>
      <c r="E9" s="42">
        <v>40.339286161032987</v>
      </c>
      <c r="F9" s="43">
        <v>39.847222015592195</v>
      </c>
      <c r="G9" s="154">
        <v>1.2348769137488391</v>
      </c>
    </row>
    <row r="10" spans="2:7" ht="21" customHeight="1" x14ac:dyDescent="0.25">
      <c r="B10" s="174"/>
      <c r="C10" s="176" t="s">
        <v>13</v>
      </c>
      <c r="D10" s="175"/>
      <c r="E10" s="44">
        <v>458.65215764480422</v>
      </c>
      <c r="F10" s="45">
        <v>471.43336703803055</v>
      </c>
      <c r="G10" s="154">
        <v>-2.7111380498010651</v>
      </c>
    </row>
    <row r="11" spans="2:7" ht="18.95" customHeight="1" x14ac:dyDescent="0.25">
      <c r="B11" s="174"/>
      <c r="C11" s="267" t="s">
        <v>4</v>
      </c>
      <c r="D11" s="267"/>
      <c r="E11" s="42">
        <v>52.475757379473499</v>
      </c>
      <c r="F11" s="43">
        <v>49.653486932519996</v>
      </c>
      <c r="G11" s="154">
        <v>5.6839320283568862</v>
      </c>
    </row>
    <row r="12" spans="2:7" ht="21" customHeight="1" x14ac:dyDescent="0.25">
      <c r="B12" s="174"/>
      <c r="C12" s="176" t="s">
        <v>2</v>
      </c>
      <c r="D12" s="175"/>
      <c r="E12" s="44">
        <v>511.12791502427774</v>
      </c>
      <c r="F12" s="45">
        <v>521.08685397055058</v>
      </c>
      <c r="G12" s="154">
        <v>-1.9111859895117767</v>
      </c>
    </row>
    <row r="13" spans="2:7" ht="21" customHeight="1" x14ac:dyDescent="0.25">
      <c r="B13" s="174"/>
      <c r="C13" s="175" t="s">
        <v>100</v>
      </c>
      <c r="D13" s="175"/>
      <c r="E13" s="110"/>
      <c r="F13" s="110"/>
      <c r="G13" s="154"/>
    </row>
    <row r="14" spans="2:7" ht="18.95" customHeight="1" x14ac:dyDescent="0.25">
      <c r="B14" s="174"/>
      <c r="C14" s="177" t="s">
        <v>140</v>
      </c>
      <c r="D14" s="175"/>
      <c r="E14" s="49">
        <v>36921.488121438946</v>
      </c>
      <c r="F14" s="50">
        <v>36118.32706044834</v>
      </c>
      <c r="G14" s="154">
        <v>2.2236939702285241</v>
      </c>
    </row>
    <row r="15" spans="2:7" ht="18.95" customHeight="1" x14ac:dyDescent="0.25">
      <c r="B15" s="178"/>
      <c r="C15" s="266" t="s">
        <v>6</v>
      </c>
      <c r="D15" s="266"/>
      <c r="E15" s="51">
        <v>6271.9235664629787</v>
      </c>
      <c r="F15" s="52">
        <v>5912.8740191683501</v>
      </c>
      <c r="G15" s="155">
        <v>6.0723354857665113</v>
      </c>
    </row>
    <row r="16" spans="2:7" ht="6" customHeight="1" x14ac:dyDescent="0.25">
      <c r="B16" s="35"/>
      <c r="C16" s="54"/>
      <c r="D16" s="54"/>
      <c r="E16" s="55"/>
      <c r="F16" s="55"/>
      <c r="G16" s="34"/>
    </row>
    <row r="17" spans="2:7" ht="14.25" customHeight="1" x14ac:dyDescent="0.25">
      <c r="B17" s="57"/>
      <c r="C17" s="58" t="s">
        <v>11</v>
      </c>
      <c r="D17" s="46"/>
      <c r="E17" s="55"/>
      <c r="F17" s="55"/>
      <c r="G17" s="35"/>
    </row>
    <row r="18" spans="2:7" ht="14.25" customHeight="1" x14ac:dyDescent="0.25">
      <c r="B18" s="57"/>
      <c r="C18" s="58" t="s">
        <v>12</v>
      </c>
      <c r="D18" s="59"/>
      <c r="E18" s="60"/>
      <c r="F18" s="60"/>
      <c r="G18" s="61"/>
    </row>
    <row r="19" spans="2:7" ht="12" customHeight="1" x14ac:dyDescent="0.25">
      <c r="B19" s="57"/>
      <c r="C19" s="58" t="s">
        <v>142</v>
      </c>
      <c r="D19" s="62"/>
      <c r="E19" s="63"/>
      <c r="F19" s="63"/>
      <c r="G19" s="62"/>
    </row>
    <row r="20" spans="2:7" x14ac:dyDescent="0.25">
      <c r="B20" s="57"/>
      <c r="C20" s="64"/>
      <c r="D20" s="65"/>
      <c r="E20" s="65"/>
      <c r="F20" s="65"/>
      <c r="G20" s="65"/>
    </row>
  </sheetData>
  <mergeCells count="7">
    <mergeCell ref="B1:G1"/>
    <mergeCell ref="C15:D15"/>
    <mergeCell ref="C11:D11"/>
    <mergeCell ref="C9:D9"/>
    <mergeCell ref="C8:D8"/>
    <mergeCell ref="C5:D5"/>
    <mergeCell ref="C6:D6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zoomScaleNormal="100" zoomScalePageLayoutView="110" workbookViewId="0">
      <selection activeCell="F5" sqref="F5:H20"/>
    </sheetView>
  </sheetViews>
  <sheetFormatPr baseColWidth="10" defaultColWidth="11.42578125" defaultRowHeight="15" x14ac:dyDescent="0.25"/>
  <cols>
    <col min="1" max="1" width="3.140625" customWidth="1"/>
    <col min="2" max="2" width="3.7109375" style="1" customWidth="1"/>
    <col min="3" max="3" width="1.28515625" customWidth="1"/>
    <col min="4" max="4" width="7.28515625" customWidth="1"/>
    <col min="5" max="5" width="28" customWidth="1"/>
    <col min="6" max="7" width="16.140625" customWidth="1"/>
    <col min="8" max="8" width="13.85546875" customWidth="1"/>
  </cols>
  <sheetData>
    <row r="1" spans="1:8" ht="25.5" customHeight="1" x14ac:dyDescent="0.25">
      <c r="A1" s="1"/>
      <c r="C1" s="265" t="s">
        <v>104</v>
      </c>
      <c r="D1" s="265"/>
      <c r="E1" s="265"/>
      <c r="F1" s="265"/>
      <c r="G1" s="265"/>
      <c r="H1" s="265"/>
    </row>
    <row r="2" spans="1:8" ht="6" customHeight="1" x14ac:dyDescent="0.25">
      <c r="A2" s="1"/>
      <c r="C2" s="35"/>
      <c r="D2" s="35"/>
      <c r="E2" s="35"/>
      <c r="F2" s="35"/>
      <c r="G2" s="84"/>
      <c r="H2" s="84"/>
    </row>
    <row r="3" spans="1:8" ht="23.1" customHeight="1" x14ac:dyDescent="0.25">
      <c r="A3" s="1"/>
      <c r="C3" s="220"/>
      <c r="D3" s="220"/>
      <c r="E3" s="220"/>
      <c r="F3" s="213" t="s">
        <v>109</v>
      </c>
      <c r="G3" s="213" t="s">
        <v>96</v>
      </c>
      <c r="H3" s="215" t="s">
        <v>3</v>
      </c>
    </row>
    <row r="4" spans="1:8" ht="21" customHeight="1" x14ac:dyDescent="0.25">
      <c r="A4" s="1"/>
      <c r="C4" s="179"/>
      <c r="D4" s="180" t="s">
        <v>10</v>
      </c>
      <c r="E4" s="180"/>
      <c r="F4" s="111"/>
      <c r="G4" s="111"/>
      <c r="H4" s="156"/>
    </row>
    <row r="5" spans="1:8" ht="18.95" customHeight="1" x14ac:dyDescent="0.25">
      <c r="A5" s="1"/>
      <c r="C5" s="179"/>
      <c r="D5" s="267" t="s">
        <v>0</v>
      </c>
      <c r="E5" s="267"/>
      <c r="F5" s="42">
        <v>156.44966971752788</v>
      </c>
      <c r="G5" s="43">
        <v>158.2091832211286</v>
      </c>
      <c r="H5" s="154">
        <v>-1.1121437250209754</v>
      </c>
    </row>
    <row r="6" spans="1:8" ht="18.95" customHeight="1" x14ac:dyDescent="0.25">
      <c r="A6" s="1"/>
      <c r="C6" s="179"/>
      <c r="D6" s="267" t="s">
        <v>1</v>
      </c>
      <c r="E6" s="267"/>
      <c r="F6" s="42">
        <v>29.261664798090145</v>
      </c>
      <c r="G6" s="43">
        <v>30.682171774738908</v>
      </c>
      <c r="H6" s="154">
        <v>-4.629747160917363</v>
      </c>
    </row>
    <row r="7" spans="1:8" ht="21" customHeight="1" x14ac:dyDescent="0.25">
      <c r="A7" s="1"/>
      <c r="C7" s="179"/>
      <c r="D7" s="181" t="s">
        <v>7</v>
      </c>
      <c r="E7" s="175"/>
      <c r="F7" s="44">
        <v>185.71133451561803</v>
      </c>
      <c r="G7" s="45">
        <v>188.89135499586752</v>
      </c>
      <c r="H7" s="154">
        <v>-1.6835182744700306</v>
      </c>
    </row>
    <row r="8" spans="1:8" ht="18.95" customHeight="1" x14ac:dyDescent="0.25">
      <c r="A8" s="1"/>
      <c r="C8" s="179"/>
      <c r="D8" s="267" t="s">
        <v>8</v>
      </c>
      <c r="E8" s="267"/>
      <c r="F8" s="42">
        <v>18.306193350723674</v>
      </c>
      <c r="G8" s="43">
        <v>20.589395482359571</v>
      </c>
      <c r="H8" s="154">
        <v>-11.089214025696293</v>
      </c>
    </row>
    <row r="9" spans="1:8" ht="18.95" customHeight="1" x14ac:dyDescent="0.25">
      <c r="A9" s="1"/>
      <c r="C9" s="179"/>
      <c r="D9" s="267" t="s">
        <v>9</v>
      </c>
      <c r="E9" s="267"/>
      <c r="F9" s="42">
        <v>15.685903543688303</v>
      </c>
      <c r="G9" s="43">
        <v>14.722696816507201</v>
      </c>
      <c r="H9" s="154">
        <v>6.5423253578186014</v>
      </c>
    </row>
    <row r="10" spans="1:8" ht="21" customHeight="1" x14ac:dyDescent="0.25">
      <c r="A10" s="1"/>
      <c r="C10" s="179"/>
      <c r="D10" s="181" t="s">
        <v>14</v>
      </c>
      <c r="E10" s="175"/>
      <c r="F10" s="112">
        <v>219.70343141003002</v>
      </c>
      <c r="G10" s="113">
        <v>224.2034472947343</v>
      </c>
      <c r="H10" s="154">
        <v>-2.0071127090158569</v>
      </c>
    </row>
    <row r="11" spans="1:8" ht="18.95" customHeight="1" x14ac:dyDescent="0.25">
      <c r="A11" s="1"/>
      <c r="C11" s="179"/>
      <c r="D11" s="267" t="s">
        <v>4</v>
      </c>
      <c r="E11" s="267"/>
      <c r="F11" s="42">
        <v>48.835557756473499</v>
      </c>
      <c r="G11" s="43">
        <v>46.276924859519994</v>
      </c>
      <c r="H11" s="154">
        <v>5.5289605018496557</v>
      </c>
    </row>
    <row r="12" spans="1:8" ht="21" customHeight="1" x14ac:dyDescent="0.25">
      <c r="A12" s="1"/>
      <c r="C12" s="179"/>
      <c r="D12" s="181" t="s">
        <v>2</v>
      </c>
      <c r="E12" s="180"/>
      <c r="F12" s="44">
        <v>268.53898916650354</v>
      </c>
      <c r="G12" s="45">
        <v>270.48037215425427</v>
      </c>
      <c r="H12" s="154">
        <v>-0.71775374023944627</v>
      </c>
    </row>
    <row r="13" spans="1:8" ht="21" customHeight="1" x14ac:dyDescent="0.25">
      <c r="A13" s="1"/>
      <c r="C13" s="179"/>
      <c r="D13" s="180" t="s">
        <v>15</v>
      </c>
      <c r="E13" s="180"/>
      <c r="F13" s="48"/>
      <c r="G13" s="48"/>
      <c r="H13" s="159"/>
    </row>
    <row r="14" spans="1:8" ht="18.95" customHeight="1" x14ac:dyDescent="0.25">
      <c r="A14" s="1"/>
      <c r="C14" s="179"/>
      <c r="D14" s="267" t="s">
        <v>16</v>
      </c>
      <c r="E14" s="267"/>
      <c r="F14" s="42">
        <v>31.928946186806833</v>
      </c>
      <c r="G14" s="43">
        <v>31.188309497998169</v>
      </c>
      <c r="H14" s="154">
        <v>0.74063668880866373</v>
      </c>
    </row>
    <row r="15" spans="1:8" ht="18.95" customHeight="1" x14ac:dyDescent="0.25">
      <c r="A15" s="1"/>
      <c r="C15" s="179"/>
      <c r="D15" s="267" t="s">
        <v>17</v>
      </c>
      <c r="E15" s="267"/>
      <c r="F15" s="42">
        <v>68.07105381319316</v>
      </c>
      <c r="G15" s="43">
        <v>68.811690502001838</v>
      </c>
      <c r="H15" s="154">
        <v>-0.74063668880867795</v>
      </c>
    </row>
    <row r="16" spans="1:8" ht="18.95" customHeight="1" x14ac:dyDescent="0.25">
      <c r="A16" s="1"/>
      <c r="C16" s="179"/>
      <c r="D16" s="267" t="s">
        <v>18</v>
      </c>
      <c r="E16" s="267"/>
      <c r="F16" s="42">
        <v>53.528128117436466</v>
      </c>
      <c r="G16" s="43">
        <v>52.817019866880507</v>
      </c>
      <c r="H16" s="154">
        <v>0.71110825055595939</v>
      </c>
    </row>
    <row r="17" spans="1:8" ht="18.95" customHeight="1" x14ac:dyDescent="0.25">
      <c r="A17" s="1"/>
      <c r="C17" s="179"/>
      <c r="D17" s="267" t="s">
        <v>19</v>
      </c>
      <c r="E17" s="267"/>
      <c r="F17" s="42">
        <v>46.471871882563534</v>
      </c>
      <c r="G17" s="43">
        <v>47.182980133119507</v>
      </c>
      <c r="H17" s="154">
        <v>-0.7111082505559736</v>
      </c>
    </row>
    <row r="18" spans="1:8" ht="21" customHeight="1" x14ac:dyDescent="0.25">
      <c r="A18" s="1"/>
      <c r="C18" s="182"/>
      <c r="D18" s="183" t="s">
        <v>107</v>
      </c>
      <c r="E18" s="183"/>
      <c r="F18" s="48"/>
      <c r="G18" s="48"/>
      <c r="H18" s="159"/>
    </row>
    <row r="19" spans="1:8" ht="18.95" customHeight="1" x14ac:dyDescent="0.25">
      <c r="A19" s="1"/>
      <c r="C19" s="179"/>
      <c r="D19" s="184" t="s">
        <v>5</v>
      </c>
      <c r="E19" s="180"/>
      <c r="F19" s="114">
        <v>14276.398612560008</v>
      </c>
      <c r="G19" s="115">
        <v>13369.393055579998</v>
      </c>
      <c r="H19" s="154">
        <v>6.7841939660937101</v>
      </c>
    </row>
    <row r="20" spans="1:8" ht="18.95" customHeight="1" x14ac:dyDescent="0.25">
      <c r="A20" s="1"/>
      <c r="C20" s="182"/>
      <c r="D20" s="268" t="s">
        <v>6</v>
      </c>
      <c r="E20" s="268"/>
      <c r="F20" s="114">
        <v>2848.1846637700187</v>
      </c>
      <c r="G20" s="115">
        <v>2674.6212512775037</v>
      </c>
      <c r="H20" s="155">
        <v>6.4892706737305073</v>
      </c>
    </row>
    <row r="21" spans="1:8" ht="6" customHeight="1" x14ac:dyDescent="0.25">
      <c r="A21" s="1"/>
      <c r="C21" s="35"/>
      <c r="D21" s="54"/>
      <c r="E21" s="54"/>
      <c r="F21" s="55"/>
      <c r="G21" s="55"/>
      <c r="H21" s="34"/>
    </row>
    <row r="22" spans="1:8" ht="21" customHeight="1" x14ac:dyDescent="0.25">
      <c r="A22" s="1"/>
      <c r="C22" s="57"/>
      <c r="D22" s="58" t="s">
        <v>11</v>
      </c>
      <c r="E22" s="46"/>
      <c r="F22" s="55"/>
      <c r="G22" s="55"/>
      <c r="H22" s="35"/>
    </row>
    <row r="23" spans="1:8" x14ac:dyDescent="0.25">
      <c r="A23" s="1"/>
      <c r="C23" s="57"/>
      <c r="D23" s="58" t="s">
        <v>12</v>
      </c>
      <c r="E23" s="59"/>
      <c r="F23" s="60"/>
      <c r="G23" s="60"/>
      <c r="H23" s="61"/>
    </row>
  </sheetData>
  <mergeCells count="11">
    <mergeCell ref="C1:H1"/>
    <mergeCell ref="D17:E17"/>
    <mergeCell ref="D5:E5"/>
    <mergeCell ref="D6:E6"/>
    <mergeCell ref="D8:E8"/>
    <mergeCell ref="D20:E20"/>
    <mergeCell ref="D9:E9"/>
    <mergeCell ref="D11:E11"/>
    <mergeCell ref="D14:E14"/>
    <mergeCell ref="D15:E15"/>
    <mergeCell ref="D16:E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23"/>
  <sheetViews>
    <sheetView showGridLines="0" zoomScaleNormal="100" zoomScalePageLayoutView="140" workbookViewId="0">
      <selection activeCell="F5" sqref="F5:H16"/>
    </sheetView>
  </sheetViews>
  <sheetFormatPr baseColWidth="10" defaultColWidth="11.42578125" defaultRowHeight="15" x14ac:dyDescent="0.25"/>
  <cols>
    <col min="1" max="1" width="3" style="1" customWidth="1"/>
    <col min="2" max="2" width="3.7109375" style="1" customWidth="1"/>
    <col min="3" max="3" width="2.85546875" style="1" customWidth="1"/>
    <col min="4" max="4" width="9" style="1" customWidth="1"/>
    <col min="5" max="5" width="28.140625" style="1" customWidth="1"/>
    <col min="6" max="7" width="13.28515625" style="1" customWidth="1"/>
    <col min="8" max="8" width="14.28515625" style="1" customWidth="1"/>
    <col min="9" max="16384" width="11.42578125" style="1"/>
  </cols>
  <sheetData>
    <row r="1" spans="3:8" ht="25.5" customHeight="1" x14ac:dyDescent="0.25">
      <c r="C1" s="269" t="s">
        <v>105</v>
      </c>
      <c r="D1" s="269"/>
      <c r="E1" s="269"/>
      <c r="F1" s="269"/>
      <c r="G1" s="269"/>
      <c r="H1" s="269"/>
    </row>
    <row r="2" spans="3:8" ht="6" customHeight="1" x14ac:dyDescent="0.25">
      <c r="C2" s="35"/>
      <c r="D2" s="35"/>
      <c r="E2" s="35"/>
      <c r="F2" s="35"/>
      <c r="G2" s="84"/>
      <c r="H2" s="84"/>
    </row>
    <row r="3" spans="3:8" x14ac:dyDescent="0.25">
      <c r="C3" s="230"/>
      <c r="D3" s="230"/>
      <c r="E3" s="230"/>
      <c r="F3" s="217" t="s">
        <v>109</v>
      </c>
      <c r="G3" s="217" t="s">
        <v>96</v>
      </c>
      <c r="H3" s="219" t="s">
        <v>3</v>
      </c>
    </row>
    <row r="4" spans="3:8" ht="17.25" customHeight="1" x14ac:dyDescent="0.25">
      <c r="C4" s="185"/>
      <c r="D4" s="180" t="s">
        <v>10</v>
      </c>
      <c r="E4" s="180"/>
      <c r="F4" s="39"/>
      <c r="G4" s="39"/>
      <c r="H4" s="161"/>
    </row>
    <row r="5" spans="3:8" ht="17.25" customHeight="1" x14ac:dyDescent="0.25">
      <c r="C5" s="185"/>
      <c r="D5" s="267" t="s">
        <v>0</v>
      </c>
      <c r="E5" s="267"/>
      <c r="F5" s="117">
        <v>44.751968269999999</v>
      </c>
      <c r="G5" s="118">
        <v>46.976197209999995</v>
      </c>
      <c r="H5" s="160">
        <v>-4.7347999031443821</v>
      </c>
    </row>
    <row r="6" spans="3:8" ht="17.25" customHeight="1" x14ac:dyDescent="0.25">
      <c r="C6" s="185"/>
      <c r="D6" s="267" t="s">
        <v>1</v>
      </c>
      <c r="E6" s="267"/>
      <c r="F6" s="117">
        <v>25.208692470000003</v>
      </c>
      <c r="G6" s="118">
        <v>26.669205099999999</v>
      </c>
      <c r="H6" s="160">
        <v>-5.4764010570378723</v>
      </c>
    </row>
    <row r="7" spans="3:8" ht="17.25" customHeight="1" x14ac:dyDescent="0.25">
      <c r="C7" s="185"/>
      <c r="D7" s="181" t="s">
        <v>7</v>
      </c>
      <c r="E7" s="175"/>
      <c r="F7" s="119">
        <v>69.960660740000009</v>
      </c>
      <c r="G7" s="120">
        <v>73.645402309999994</v>
      </c>
      <c r="H7" s="160">
        <v>-5.003355884308414</v>
      </c>
    </row>
    <row r="8" spans="3:8" ht="17.25" customHeight="1" x14ac:dyDescent="0.25">
      <c r="C8" s="185"/>
      <c r="D8" s="267" t="s">
        <v>8</v>
      </c>
      <c r="E8" s="267"/>
      <c r="F8" s="117">
        <v>13.5454516</v>
      </c>
      <c r="G8" s="118">
        <v>14.119183400000002</v>
      </c>
      <c r="H8" s="160">
        <v>-4.0634913772704673</v>
      </c>
    </row>
    <row r="9" spans="3:8" ht="17.25" customHeight="1" x14ac:dyDescent="0.25">
      <c r="C9" s="185"/>
      <c r="D9" s="267" t="s">
        <v>9</v>
      </c>
      <c r="E9" s="267"/>
      <c r="F9" s="117">
        <v>14.69776397</v>
      </c>
      <c r="G9" s="118">
        <v>14.849558069999999</v>
      </c>
      <c r="H9" s="160">
        <v>-1.0222129122257284</v>
      </c>
    </row>
    <row r="10" spans="3:8" ht="17.25" customHeight="1" x14ac:dyDescent="0.25">
      <c r="C10" s="185"/>
      <c r="D10" s="181" t="s">
        <v>2</v>
      </c>
      <c r="E10" s="180"/>
      <c r="F10" s="119">
        <v>98.203876310000012</v>
      </c>
      <c r="G10" s="120">
        <v>102.61414377999999</v>
      </c>
      <c r="H10" s="160">
        <v>-4.2979138231230447</v>
      </c>
    </row>
    <row r="11" spans="3:8" ht="17.25" customHeight="1" x14ac:dyDescent="0.25">
      <c r="C11" s="185"/>
      <c r="D11" s="180" t="s">
        <v>15</v>
      </c>
      <c r="E11" s="180"/>
      <c r="F11" s="39"/>
      <c r="G11" s="39"/>
      <c r="H11" s="161"/>
    </row>
    <row r="12" spans="3:8" ht="17.25" customHeight="1" x14ac:dyDescent="0.25">
      <c r="C12" s="185"/>
      <c r="D12" s="267" t="s">
        <v>18</v>
      </c>
      <c r="E12" s="267"/>
      <c r="F12" s="117">
        <v>65.289776513957619</v>
      </c>
      <c r="G12" s="118">
        <v>64.915971657081101</v>
      </c>
      <c r="H12" s="160">
        <v>0.37380485687651799</v>
      </c>
    </row>
    <row r="13" spans="3:8" ht="17.25" customHeight="1" x14ac:dyDescent="0.25">
      <c r="C13" s="185"/>
      <c r="D13" s="267" t="s">
        <v>19</v>
      </c>
      <c r="E13" s="267"/>
      <c r="F13" s="117">
        <v>34.710223486042381</v>
      </c>
      <c r="G13" s="118">
        <v>35.084028342918899</v>
      </c>
      <c r="H13" s="160">
        <v>-0.37380485687651799</v>
      </c>
    </row>
    <row r="14" spans="3:8" ht="17.25" customHeight="1" x14ac:dyDescent="0.25">
      <c r="C14" s="186"/>
      <c r="D14" s="183" t="s">
        <v>107</v>
      </c>
      <c r="E14" s="183"/>
      <c r="F14" s="39"/>
      <c r="G14" s="39"/>
      <c r="H14" s="173"/>
    </row>
    <row r="15" spans="3:8" ht="17.25" customHeight="1" x14ac:dyDescent="0.25">
      <c r="C15" s="185"/>
      <c r="D15" s="184" t="s">
        <v>140</v>
      </c>
      <c r="E15" s="180"/>
      <c r="F15" s="123">
        <v>13179.993037791442</v>
      </c>
      <c r="G15" s="124">
        <v>12638.82513897607</v>
      </c>
      <c r="H15" s="160">
        <v>4.2817895877560685</v>
      </c>
    </row>
    <row r="16" spans="3:8" ht="17.25" customHeight="1" x14ac:dyDescent="0.25">
      <c r="C16" s="186"/>
      <c r="D16" s="268" t="s">
        <v>6</v>
      </c>
      <c r="E16" s="268"/>
      <c r="F16" s="123">
        <v>1341.5814405628832</v>
      </c>
      <c r="G16" s="124">
        <v>1141.9052114529177</v>
      </c>
      <c r="H16" s="162">
        <v>17.48623503135649</v>
      </c>
    </row>
    <row r="17" spans="3:8" ht="6" customHeight="1" x14ac:dyDescent="0.25">
      <c r="C17" s="35"/>
      <c r="D17" s="54"/>
      <c r="E17" s="54"/>
      <c r="F17" s="55"/>
      <c r="G17" s="55"/>
      <c r="H17" s="34"/>
    </row>
    <row r="18" spans="3:8" ht="12.75" customHeight="1" x14ac:dyDescent="0.25">
      <c r="C18" s="57"/>
      <c r="D18" s="58" t="s">
        <v>11</v>
      </c>
      <c r="E18" s="46"/>
      <c r="F18" s="55"/>
      <c r="G18" s="55"/>
      <c r="H18" s="35"/>
    </row>
    <row r="19" spans="3:8" ht="12.75" customHeight="1" x14ac:dyDescent="0.25">
      <c r="C19" s="57"/>
      <c r="D19" s="64" t="s">
        <v>12</v>
      </c>
      <c r="E19" s="59"/>
      <c r="F19" s="60"/>
      <c r="G19" s="60"/>
      <c r="H19" s="61"/>
    </row>
    <row r="20" spans="3:8" ht="12.75" customHeight="1" x14ac:dyDescent="0.25">
      <c r="C20" s="57"/>
      <c r="D20" s="58" t="s">
        <v>142</v>
      </c>
      <c r="E20" s="62"/>
      <c r="F20" s="62"/>
      <c r="G20" s="62"/>
      <c r="H20" s="62"/>
    </row>
    <row r="21" spans="3:8" x14ac:dyDescent="0.25">
      <c r="F21" s="13"/>
      <c r="G21" s="13"/>
    </row>
    <row r="22" spans="3:8" x14ac:dyDescent="0.25">
      <c r="F22" s="16"/>
      <c r="G22" s="16"/>
    </row>
    <row r="23" spans="3:8" x14ac:dyDescent="0.25">
      <c r="F23" s="13"/>
      <c r="G23" s="13"/>
    </row>
  </sheetData>
  <mergeCells count="8">
    <mergeCell ref="C1:H1"/>
    <mergeCell ref="D5:E5"/>
    <mergeCell ref="D12:E12"/>
    <mergeCell ref="D13:E13"/>
    <mergeCell ref="D16:E16"/>
    <mergeCell ref="D6:E6"/>
    <mergeCell ref="D8:E8"/>
    <mergeCell ref="D9:E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>
      <selection activeCell="F6" sqref="F6:I21"/>
    </sheetView>
  </sheetViews>
  <sheetFormatPr baseColWidth="10" defaultColWidth="11.42578125" defaultRowHeight="15" x14ac:dyDescent="0.25"/>
  <cols>
    <col min="1" max="1" width="5" style="1" customWidth="1"/>
    <col min="2" max="2" width="3.7109375" customWidth="1"/>
    <col min="3" max="3" width="1.28515625" customWidth="1"/>
    <col min="4" max="4" width="7" customWidth="1"/>
    <col min="5" max="5" width="30" customWidth="1"/>
    <col min="6" max="7" width="14.85546875" customWidth="1"/>
    <col min="8" max="8" width="1.28515625" hidden="1" customWidth="1"/>
    <col min="9" max="9" width="14.28515625" customWidth="1"/>
  </cols>
  <sheetData>
    <row r="1" spans="2:9" x14ac:dyDescent="0.25">
      <c r="C1" s="57"/>
      <c r="D1" s="80"/>
      <c r="E1" s="65"/>
      <c r="F1" s="81"/>
      <c r="G1" s="81"/>
      <c r="H1" s="82"/>
      <c r="I1" s="65"/>
    </row>
    <row r="2" spans="2:9" ht="24.75" customHeight="1" x14ac:dyDescent="0.25">
      <c r="B2" s="1"/>
      <c r="C2" s="269" t="s">
        <v>106</v>
      </c>
      <c r="D2" s="269"/>
      <c r="E2" s="269"/>
      <c r="F2" s="269"/>
      <c r="G2" s="269"/>
      <c r="H2" s="269"/>
      <c r="I2" s="269"/>
    </row>
    <row r="3" spans="2:9" ht="6" customHeight="1" x14ac:dyDescent="0.25">
      <c r="B3" s="1"/>
      <c r="C3" s="35"/>
      <c r="D3" s="35"/>
      <c r="E3" s="35"/>
      <c r="F3" s="36"/>
      <c r="G3" s="36"/>
      <c r="H3" s="36"/>
      <c r="I3" s="36"/>
    </row>
    <row r="4" spans="2:9" ht="23.1" customHeight="1" x14ac:dyDescent="0.25">
      <c r="B4" s="1"/>
      <c r="C4" s="230"/>
      <c r="D4" s="230"/>
      <c r="E4" s="230"/>
      <c r="F4" s="213" t="s">
        <v>109</v>
      </c>
      <c r="G4" s="213" t="s">
        <v>96</v>
      </c>
      <c r="H4" s="216"/>
      <c r="I4" s="215" t="s">
        <v>3</v>
      </c>
    </row>
    <row r="5" spans="2:9" ht="21" customHeight="1" x14ac:dyDescent="0.25">
      <c r="B5" s="1"/>
      <c r="C5" s="185"/>
      <c r="D5" s="180" t="s">
        <v>10</v>
      </c>
      <c r="E5" s="180"/>
      <c r="F5" s="39"/>
      <c r="G5" s="39"/>
      <c r="H5" s="39"/>
      <c r="I5" s="161"/>
    </row>
    <row r="6" spans="2:9" ht="18.95" customHeight="1" x14ac:dyDescent="0.25">
      <c r="B6" s="1"/>
      <c r="C6" s="185"/>
      <c r="D6" s="267" t="s">
        <v>0</v>
      </c>
      <c r="E6" s="267"/>
      <c r="F6" s="117">
        <v>56.790855065095805</v>
      </c>
      <c r="G6" s="118">
        <v>58.414441943071772</v>
      </c>
      <c r="H6" s="35"/>
      <c r="I6" s="160">
        <v>-2.7794271826789729</v>
      </c>
    </row>
    <row r="7" spans="2:9" ht="18.95" customHeight="1" x14ac:dyDescent="0.25">
      <c r="B7" s="1"/>
      <c r="C7" s="185"/>
      <c r="D7" s="267" t="s">
        <v>1</v>
      </c>
      <c r="E7" s="267"/>
      <c r="F7" s="117">
        <v>50.958379214341285</v>
      </c>
      <c r="G7" s="118">
        <v>54.066548374019796</v>
      </c>
      <c r="H7" s="35"/>
      <c r="I7" s="160">
        <v>-5.7487841431580256</v>
      </c>
    </row>
    <row r="8" spans="2:9" ht="21" customHeight="1" x14ac:dyDescent="0.25">
      <c r="B8" s="1"/>
      <c r="C8" s="185"/>
      <c r="D8" s="181" t="s">
        <v>7</v>
      </c>
      <c r="E8" s="175"/>
      <c r="F8" s="119">
        <v>107.74923427943709</v>
      </c>
      <c r="G8" s="120">
        <v>112.48099031709157</v>
      </c>
      <c r="H8" s="35"/>
      <c r="I8" s="160">
        <v>-4.206716196501592</v>
      </c>
    </row>
    <row r="9" spans="2:9" ht="18.95" customHeight="1" x14ac:dyDescent="0.25">
      <c r="B9" s="1"/>
      <c r="C9" s="185"/>
      <c r="D9" s="267" t="s">
        <v>8</v>
      </c>
      <c r="E9" s="267"/>
      <c r="F9" s="117">
        <v>23.039996997992443</v>
      </c>
      <c r="G9" s="118">
        <v>21.859818517119706</v>
      </c>
      <c r="H9" s="35"/>
      <c r="I9" s="160">
        <v>5.3988484851714036</v>
      </c>
    </row>
    <row r="10" spans="2:9" ht="18.95" customHeight="1" x14ac:dyDescent="0.25">
      <c r="B10" s="1"/>
      <c r="C10" s="185"/>
      <c r="D10" s="267" t="s">
        <v>9</v>
      </c>
      <c r="E10" s="267"/>
      <c r="F10" s="117">
        <v>9.9556186473446875</v>
      </c>
      <c r="G10" s="118">
        <v>10.274967129084999</v>
      </c>
      <c r="H10" s="35"/>
      <c r="I10" s="160">
        <v>-3.1080243637601757</v>
      </c>
    </row>
    <row r="11" spans="2:9" s="1" customFormat="1" ht="21" customHeight="1" x14ac:dyDescent="0.25">
      <c r="C11" s="185"/>
      <c r="D11" s="181" t="s">
        <v>14</v>
      </c>
      <c r="E11" s="175"/>
      <c r="F11" s="119">
        <v>140.74484992477423</v>
      </c>
      <c r="G11" s="119">
        <v>144.61577596329624</v>
      </c>
      <c r="H11" s="35"/>
      <c r="I11" s="160">
        <v>-2.6766969320860645</v>
      </c>
    </row>
    <row r="12" spans="2:9" s="1" customFormat="1" ht="18.95" customHeight="1" x14ac:dyDescent="0.25">
      <c r="C12" s="185"/>
      <c r="D12" s="267" t="s">
        <v>4</v>
      </c>
      <c r="E12" s="267"/>
      <c r="F12" s="117">
        <v>3.6401996230000004</v>
      </c>
      <c r="G12" s="118">
        <v>3.3765620730000001</v>
      </c>
      <c r="H12" s="35"/>
      <c r="I12" s="160">
        <v>7.8078691965453473</v>
      </c>
    </row>
    <row r="13" spans="2:9" s="1" customFormat="1" ht="21" customHeight="1" x14ac:dyDescent="0.25">
      <c r="C13" s="185"/>
      <c r="D13" s="181" t="s">
        <v>2</v>
      </c>
      <c r="E13" s="180"/>
      <c r="F13" s="119">
        <v>144.38504954777423</v>
      </c>
      <c r="G13" s="120">
        <v>147.99233803629625</v>
      </c>
      <c r="H13" s="53"/>
      <c r="I13" s="160">
        <v>-2.4374832754093689</v>
      </c>
    </row>
    <row r="14" spans="2:9" ht="21" customHeight="1" x14ac:dyDescent="0.25">
      <c r="B14" s="1"/>
      <c r="C14" s="185"/>
      <c r="D14" s="180" t="s">
        <v>15</v>
      </c>
      <c r="E14" s="180"/>
      <c r="F14" s="39"/>
      <c r="G14" s="39"/>
      <c r="H14" s="39"/>
      <c r="I14" s="161"/>
    </row>
    <row r="15" spans="2:9" ht="18.95" customHeight="1" x14ac:dyDescent="0.25">
      <c r="B15" s="1"/>
      <c r="C15" s="185"/>
      <c r="D15" s="267" t="s">
        <v>16</v>
      </c>
      <c r="E15" s="267"/>
      <c r="F15" s="121">
        <v>30.23625715912533</v>
      </c>
      <c r="G15" s="122">
        <v>29.001450225826513</v>
      </c>
      <c r="H15" s="35"/>
      <c r="I15" s="160">
        <v>1.2348069332988167</v>
      </c>
    </row>
    <row r="16" spans="2:9" ht="18.95" customHeight="1" x14ac:dyDescent="0.25">
      <c r="B16" s="1"/>
      <c r="C16" s="185"/>
      <c r="D16" s="267" t="s">
        <v>17</v>
      </c>
      <c r="E16" s="267"/>
      <c r="F16" s="117">
        <v>69.76374284087467</v>
      </c>
      <c r="G16" s="118">
        <v>70.998549774173497</v>
      </c>
      <c r="H16" s="35"/>
      <c r="I16" s="160">
        <v>-1.2348069332988274</v>
      </c>
    </row>
    <row r="17" spans="2:9" ht="18.95" customHeight="1" x14ac:dyDescent="0.25">
      <c r="B17" s="1"/>
      <c r="C17" s="185"/>
      <c r="D17" s="267" t="s">
        <v>18</v>
      </c>
      <c r="E17" s="267"/>
      <c r="F17" s="117">
        <v>67.347871066474724</v>
      </c>
      <c r="G17" s="118">
        <v>68.29908592428346</v>
      </c>
      <c r="H17" s="35"/>
      <c r="I17" s="160">
        <v>-0.95121485780873627</v>
      </c>
    </row>
    <row r="18" spans="2:9" ht="18.95" customHeight="1" x14ac:dyDescent="0.25">
      <c r="B18" s="1"/>
      <c r="C18" s="185"/>
      <c r="D18" s="267" t="s">
        <v>19</v>
      </c>
      <c r="E18" s="267"/>
      <c r="F18" s="117">
        <v>32.652128933525269</v>
      </c>
      <c r="G18" s="118">
        <v>31.700914075716547</v>
      </c>
      <c r="H18" s="35"/>
      <c r="I18" s="160">
        <v>0.95121485780872206</v>
      </c>
    </row>
    <row r="19" spans="2:9" ht="21" customHeight="1" x14ac:dyDescent="0.25">
      <c r="B19" s="1"/>
      <c r="C19" s="186"/>
      <c r="D19" s="183" t="s">
        <v>107</v>
      </c>
      <c r="E19" s="183"/>
      <c r="F19" s="39"/>
      <c r="G19" s="39"/>
      <c r="H19" s="39"/>
      <c r="I19" s="161"/>
    </row>
    <row r="20" spans="2:9" ht="18.95" customHeight="1" x14ac:dyDescent="0.25">
      <c r="B20" s="1"/>
      <c r="C20" s="185"/>
      <c r="D20" s="184" t="s">
        <v>5</v>
      </c>
      <c r="E20" s="180"/>
      <c r="F20" s="125">
        <v>9465.0964710874996</v>
      </c>
      <c r="G20" s="126">
        <v>10110.108865892273</v>
      </c>
      <c r="H20" s="35"/>
      <c r="I20" s="160">
        <v>-6.3798758585162592</v>
      </c>
    </row>
    <row r="21" spans="2:9" ht="18.95" customHeight="1" x14ac:dyDescent="0.25">
      <c r="B21" s="1"/>
      <c r="C21" s="186"/>
      <c r="D21" s="268" t="s">
        <v>6</v>
      </c>
      <c r="E21" s="268"/>
      <c r="F21" s="125">
        <v>2082.1574622216876</v>
      </c>
      <c r="G21" s="126">
        <v>2096.3475572214738</v>
      </c>
      <c r="H21" s="56"/>
      <c r="I21" s="162">
        <v>-0.67689610679795287</v>
      </c>
    </row>
    <row r="22" spans="2:9" ht="12.95" customHeight="1" x14ac:dyDescent="0.25">
      <c r="B22" s="1"/>
      <c r="C22" s="99"/>
      <c r="D22" s="100"/>
      <c r="E22" s="100"/>
      <c r="F22" s="55"/>
      <c r="G22" s="55"/>
      <c r="H22" s="56"/>
      <c r="I22" s="34"/>
    </row>
    <row r="23" spans="2:9" x14ac:dyDescent="0.25">
      <c r="B23" s="1"/>
      <c r="C23" s="57"/>
      <c r="D23" s="58" t="s">
        <v>11</v>
      </c>
      <c r="E23" s="46"/>
      <c r="F23" s="55"/>
      <c r="G23" s="55"/>
      <c r="H23" s="56"/>
      <c r="I23" s="35"/>
    </row>
    <row r="24" spans="2:9" x14ac:dyDescent="0.25">
      <c r="B24" s="1"/>
      <c r="C24" s="57"/>
      <c r="D24" s="58" t="s">
        <v>12</v>
      </c>
      <c r="E24" s="46"/>
      <c r="F24" s="55"/>
      <c r="G24" s="55"/>
      <c r="H24" s="56"/>
      <c r="I24" s="35"/>
    </row>
  </sheetData>
  <mergeCells count="11">
    <mergeCell ref="C2:I2"/>
    <mergeCell ref="D15:E15"/>
    <mergeCell ref="D16:E16"/>
    <mergeCell ref="D17:E17"/>
    <mergeCell ref="D21:E21"/>
    <mergeCell ref="D12:E12"/>
    <mergeCell ref="D10:E10"/>
    <mergeCell ref="D6:E6"/>
    <mergeCell ref="D7:E7"/>
    <mergeCell ref="D9:E9"/>
    <mergeCell ref="D18:E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48"/>
  <sheetViews>
    <sheetView showGridLines="0" topLeftCell="A23" zoomScaleNormal="100" zoomScalePageLayoutView="80" workbookViewId="0">
      <selection activeCell="F9" sqref="F9:J43"/>
    </sheetView>
  </sheetViews>
  <sheetFormatPr baseColWidth="10" defaultColWidth="11.42578125" defaultRowHeight="15" x14ac:dyDescent="0.25"/>
  <cols>
    <col min="1" max="1" width="6.5703125" style="2" customWidth="1"/>
    <col min="2" max="2" width="3.42578125" style="2" customWidth="1"/>
    <col min="3" max="3" width="1.28515625" style="2" customWidth="1"/>
    <col min="4" max="4" width="5.42578125" style="2" customWidth="1"/>
    <col min="5" max="5" width="50.140625" style="2" customWidth="1"/>
    <col min="6" max="7" width="14.28515625" style="3" customWidth="1"/>
    <col min="8" max="8" width="3.85546875" style="3" hidden="1" customWidth="1"/>
    <col min="9" max="9" width="11.140625" style="3" customWidth="1"/>
    <col min="10" max="10" width="13.42578125" style="3" customWidth="1"/>
    <col min="11" max="16384" width="11.42578125" style="2"/>
  </cols>
  <sheetData>
    <row r="1" spans="3:10" ht="23.25" customHeight="1" x14ac:dyDescent="0.25">
      <c r="C1" s="272" t="s">
        <v>69</v>
      </c>
      <c r="D1" s="272"/>
      <c r="E1" s="272"/>
      <c r="F1" s="272"/>
      <c r="G1" s="272"/>
      <c r="H1" s="272"/>
      <c r="I1" s="272"/>
      <c r="J1" s="272"/>
    </row>
    <row r="2" spans="3:10" ht="21.75" customHeight="1" x14ac:dyDescent="0.25">
      <c r="C2" s="273" t="s">
        <v>70</v>
      </c>
      <c r="D2" s="273"/>
      <c r="E2" s="273"/>
      <c r="F2" s="273"/>
      <c r="G2" s="273"/>
      <c r="H2" s="273"/>
      <c r="I2" s="273"/>
      <c r="J2" s="273"/>
    </row>
    <row r="3" spans="3:10" ht="21.75" customHeight="1" x14ac:dyDescent="0.25">
      <c r="C3" s="274" t="s">
        <v>71</v>
      </c>
      <c r="D3" s="274"/>
      <c r="E3" s="274"/>
      <c r="F3" s="274"/>
      <c r="G3" s="274"/>
      <c r="H3" s="274"/>
      <c r="I3" s="274"/>
      <c r="J3" s="274"/>
    </row>
    <row r="4" spans="3:10" ht="8.25" customHeight="1" x14ac:dyDescent="0.25">
      <c r="C4" s="91"/>
      <c r="D4" s="91"/>
      <c r="E4" s="91"/>
      <c r="F4" s="91"/>
      <c r="G4" s="91"/>
      <c r="H4" s="91"/>
      <c r="I4" s="91"/>
      <c r="J4" s="91"/>
    </row>
    <row r="5" spans="3:10" ht="6" customHeight="1" x14ac:dyDescent="0.25">
      <c r="C5" s="35"/>
      <c r="D5" s="35"/>
      <c r="E5" s="69"/>
      <c r="F5" s="66"/>
      <c r="G5" s="66"/>
      <c r="H5" s="66"/>
      <c r="I5" s="66"/>
      <c r="J5" s="66"/>
    </row>
    <row r="6" spans="3:10" ht="15.75" x14ac:dyDescent="0.25">
      <c r="C6" s="232"/>
      <c r="D6" s="232"/>
      <c r="E6" s="233"/>
      <c r="F6" s="234"/>
      <c r="G6" s="214"/>
      <c r="H6" s="214"/>
      <c r="I6" s="270" t="s">
        <v>20</v>
      </c>
      <c r="J6" s="271"/>
    </row>
    <row r="7" spans="3:10" ht="15.75" x14ac:dyDescent="0.25">
      <c r="C7" s="232"/>
      <c r="D7" s="218"/>
      <c r="E7" s="223"/>
      <c r="F7" s="245" t="s">
        <v>109</v>
      </c>
      <c r="G7" s="245" t="s">
        <v>96</v>
      </c>
      <c r="H7" s="245"/>
      <c r="I7" s="221" t="s">
        <v>53</v>
      </c>
      <c r="J7" s="222" t="s">
        <v>21</v>
      </c>
    </row>
    <row r="8" spans="3:10" ht="9" customHeight="1" x14ac:dyDescent="0.25">
      <c r="C8" s="35"/>
      <c r="D8" s="35"/>
      <c r="E8" s="72"/>
      <c r="F8" s="38"/>
      <c r="G8" s="38"/>
      <c r="H8" s="38"/>
      <c r="I8" s="163"/>
      <c r="J8" s="164"/>
    </row>
    <row r="9" spans="3:10" ht="15.75" x14ac:dyDescent="0.25">
      <c r="C9" s="179"/>
      <c r="D9" s="188" t="s">
        <v>5</v>
      </c>
      <c r="E9" s="188"/>
      <c r="F9" s="129">
        <v>36921.488121438946</v>
      </c>
      <c r="G9" s="129">
        <v>36118.32706044834</v>
      </c>
      <c r="H9" s="37"/>
      <c r="I9" s="165">
        <v>803.16106099060562</v>
      </c>
      <c r="J9" s="166">
        <v>2.2236939702285241</v>
      </c>
    </row>
    <row r="10" spans="3:10" ht="15.75" x14ac:dyDescent="0.25">
      <c r="C10" s="179"/>
      <c r="D10" s="187"/>
      <c r="E10" s="189"/>
      <c r="F10" s="86"/>
      <c r="G10" s="86"/>
      <c r="H10" s="37"/>
      <c r="I10" s="165"/>
      <c r="J10" s="166"/>
    </row>
    <row r="11" spans="3:10" x14ac:dyDescent="0.25">
      <c r="C11" s="179"/>
      <c r="D11" s="187" t="s">
        <v>22</v>
      </c>
      <c r="E11" s="190"/>
      <c r="F11" s="127">
        <v>20662.522617188799</v>
      </c>
      <c r="G11" s="128">
        <v>19940.262282413802</v>
      </c>
      <c r="H11" s="37"/>
      <c r="I11" s="165">
        <v>722.26033477499732</v>
      </c>
      <c r="J11" s="166">
        <v>3.6221205345527974</v>
      </c>
    </row>
    <row r="12" spans="3:10" ht="15.75" x14ac:dyDescent="0.25">
      <c r="C12" s="179"/>
      <c r="D12" s="190"/>
      <c r="E12" s="188" t="s">
        <v>23</v>
      </c>
      <c r="F12" s="129">
        <v>16258.965504250147</v>
      </c>
      <c r="G12" s="130">
        <v>16178.064778034539</v>
      </c>
      <c r="H12" s="37"/>
      <c r="I12" s="165">
        <v>80.900726215608302</v>
      </c>
      <c r="J12" s="166">
        <v>0.50006429894784432</v>
      </c>
    </row>
    <row r="13" spans="3:10" x14ac:dyDescent="0.25">
      <c r="C13" s="179"/>
      <c r="D13" s="189"/>
      <c r="E13" s="191"/>
      <c r="F13" s="131">
        <v>0.4403659313723372</v>
      </c>
      <c r="G13" s="132">
        <v>0.44791844181926288</v>
      </c>
      <c r="H13" s="37"/>
      <c r="I13" s="165"/>
      <c r="J13" s="166"/>
    </row>
    <row r="14" spans="3:10" ht="12.95" customHeight="1" x14ac:dyDescent="0.25">
      <c r="C14" s="179"/>
      <c r="D14" s="189"/>
      <c r="E14" s="190"/>
      <c r="F14" s="87"/>
      <c r="G14" s="87"/>
      <c r="H14" s="37"/>
      <c r="I14" s="165"/>
      <c r="J14" s="166"/>
    </row>
    <row r="15" spans="3:10" x14ac:dyDescent="0.25">
      <c r="C15" s="179"/>
      <c r="D15" s="187" t="s">
        <v>24</v>
      </c>
      <c r="E15" s="190"/>
      <c r="F15" s="127">
        <v>10232.757865720499</v>
      </c>
      <c r="G15" s="128">
        <v>10249.643729779</v>
      </c>
      <c r="H15" s="37"/>
      <c r="I15" s="165">
        <v>-16.885864058500374</v>
      </c>
      <c r="J15" s="166">
        <v>-0.16474586340441411</v>
      </c>
    </row>
    <row r="16" spans="3:10" x14ac:dyDescent="0.25">
      <c r="C16" s="179"/>
      <c r="D16" s="187" t="s">
        <v>25</v>
      </c>
      <c r="E16" s="190"/>
      <c r="F16" s="127">
        <v>2051.5934103773402</v>
      </c>
      <c r="G16" s="128">
        <v>1946.49467580031</v>
      </c>
      <c r="H16" s="37"/>
      <c r="I16" s="165">
        <v>105.0987345770302</v>
      </c>
      <c r="J16" s="166">
        <v>5.3993846417184965</v>
      </c>
    </row>
    <row r="17" spans="3:10" x14ac:dyDescent="0.25">
      <c r="C17" s="179"/>
      <c r="D17" s="190"/>
      <c r="E17" s="187" t="s">
        <v>26</v>
      </c>
      <c r="F17" s="127">
        <v>12284.351276097839</v>
      </c>
      <c r="G17" s="128">
        <v>12196.13840557931</v>
      </c>
      <c r="H17" s="37"/>
      <c r="I17" s="165">
        <v>88.212870518529598</v>
      </c>
      <c r="J17" s="166">
        <v>0.72328525296314616</v>
      </c>
    </row>
    <row r="18" spans="3:10" x14ac:dyDescent="0.25">
      <c r="C18" s="179"/>
      <c r="D18" s="187"/>
      <c r="E18" s="190"/>
      <c r="F18" s="131">
        <v>0.332715497156919</v>
      </c>
      <c r="G18" s="132">
        <v>0.33767174169411596</v>
      </c>
      <c r="H18" s="37"/>
      <c r="I18" s="165"/>
      <c r="J18" s="166"/>
    </row>
    <row r="19" spans="3:10" x14ac:dyDescent="0.25">
      <c r="C19" s="179"/>
      <c r="D19" s="187"/>
      <c r="E19" s="190"/>
      <c r="F19" s="87"/>
      <c r="G19" s="87"/>
      <c r="H19" s="37"/>
      <c r="I19" s="165"/>
      <c r="J19" s="166"/>
    </row>
    <row r="20" spans="3:10" x14ac:dyDescent="0.25">
      <c r="C20" s="179"/>
      <c r="D20" s="187" t="s">
        <v>27</v>
      </c>
      <c r="E20" s="190"/>
      <c r="F20" s="127">
        <v>213.98723344630599</v>
      </c>
      <c r="G20" s="128">
        <v>211.143430661184</v>
      </c>
      <c r="H20" s="37"/>
      <c r="I20" s="165">
        <v>2.8438027851219942</v>
      </c>
      <c r="J20" s="166">
        <v>1.3468582831191123</v>
      </c>
    </row>
    <row r="21" spans="3:10" ht="15.75" x14ac:dyDescent="0.25">
      <c r="C21" s="179"/>
      <c r="D21" s="190"/>
      <c r="E21" s="188" t="s">
        <v>83</v>
      </c>
      <c r="F21" s="129">
        <v>3760.6269947060018</v>
      </c>
      <c r="G21" s="130">
        <v>3770.7829417940452</v>
      </c>
      <c r="H21" s="37"/>
      <c r="I21" s="165">
        <v>-10.155947088043376</v>
      </c>
      <c r="J21" s="166">
        <v>-0.26933258277687111</v>
      </c>
    </row>
    <row r="22" spans="3:10" ht="15.75" x14ac:dyDescent="0.25">
      <c r="C22" s="182"/>
      <c r="D22" s="192"/>
      <c r="E22" s="193"/>
      <c r="F22" s="87"/>
      <c r="G22" s="87"/>
      <c r="H22" s="37"/>
      <c r="I22" s="165"/>
      <c r="J22" s="166"/>
    </row>
    <row r="23" spans="3:10" ht="16.5" x14ac:dyDescent="0.25">
      <c r="C23" s="179"/>
      <c r="D23" s="187" t="s">
        <v>136</v>
      </c>
      <c r="E23" s="190"/>
      <c r="F23" s="127">
        <v>135.05488975916919</v>
      </c>
      <c r="G23" s="127">
        <v>70.676705894275202</v>
      </c>
      <c r="H23" s="37"/>
      <c r="I23" s="165">
        <v>64.378183864893984</v>
      </c>
      <c r="J23" s="166">
        <v>91.088263170041998</v>
      </c>
    </row>
    <row r="24" spans="3:10" ht="15.75" x14ac:dyDescent="0.25">
      <c r="C24" s="179"/>
      <c r="D24" s="187"/>
      <c r="E24" s="188" t="s">
        <v>28</v>
      </c>
      <c r="F24" s="129">
        <v>3895.6818844651712</v>
      </c>
      <c r="G24" s="130">
        <v>3841.4596476883203</v>
      </c>
      <c r="H24" s="37"/>
      <c r="I24" s="165">
        <v>54.222236776850878</v>
      </c>
      <c r="J24" s="166">
        <v>1.4115008811684371</v>
      </c>
    </row>
    <row r="25" spans="3:10" x14ac:dyDescent="0.25">
      <c r="C25" s="179"/>
      <c r="D25" s="187"/>
      <c r="E25" s="190"/>
      <c r="F25" s="131">
        <v>0.10551259124908056</v>
      </c>
      <c r="G25" s="132">
        <v>0.10635762950092284</v>
      </c>
      <c r="H25" s="37"/>
      <c r="I25" s="165"/>
      <c r="J25" s="166"/>
    </row>
    <row r="26" spans="3:10" ht="15.75" x14ac:dyDescent="0.25">
      <c r="C26" s="182"/>
      <c r="D26" s="192"/>
      <c r="E26" s="193"/>
      <c r="F26" s="85"/>
      <c r="G26" s="85"/>
      <c r="H26" s="37"/>
      <c r="I26" s="165"/>
      <c r="J26" s="166"/>
    </row>
    <row r="27" spans="3:10" x14ac:dyDescent="0.25">
      <c r="C27" s="179"/>
      <c r="D27" s="187" t="s">
        <v>55</v>
      </c>
      <c r="E27" s="190"/>
      <c r="F27" s="127">
        <v>-894.48555282519101</v>
      </c>
      <c r="G27" s="128">
        <v>-824.41946029180212</v>
      </c>
      <c r="H27" s="37"/>
      <c r="I27" s="165">
        <v>-70.066092533388883</v>
      </c>
      <c r="J27" s="166">
        <v>8.4988402030914187</v>
      </c>
    </row>
    <row r="28" spans="3:10" x14ac:dyDescent="0.25">
      <c r="C28" s="179"/>
      <c r="D28" s="187" t="s">
        <v>54</v>
      </c>
      <c r="E28" s="190"/>
      <c r="F28" s="127">
        <v>-38.478239275514568</v>
      </c>
      <c r="G28" s="128">
        <v>-591.84006398572296</v>
      </c>
      <c r="H28" s="37"/>
      <c r="I28" s="165">
        <v>553.36182471020834</v>
      </c>
      <c r="J28" s="166">
        <v>-93.498540971291405</v>
      </c>
    </row>
    <row r="29" spans="3:10" x14ac:dyDescent="0.25">
      <c r="C29" s="182"/>
      <c r="D29" s="194" t="s">
        <v>84</v>
      </c>
      <c r="E29" s="193"/>
      <c r="F29" s="127">
        <v>-56.660076200954173</v>
      </c>
      <c r="G29" s="128">
        <v>0</v>
      </c>
      <c r="H29" s="37"/>
      <c r="I29" s="165">
        <v>-56.660076200954173</v>
      </c>
      <c r="J29" s="166"/>
    </row>
    <row r="30" spans="3:10" x14ac:dyDescent="0.25">
      <c r="C30" s="179"/>
      <c r="D30" s="190"/>
      <c r="E30" s="187" t="s">
        <v>29</v>
      </c>
      <c r="F30" s="127">
        <v>-989.62386830165985</v>
      </c>
      <c r="G30" s="127">
        <v>-1416.2595242775251</v>
      </c>
      <c r="H30" s="37"/>
      <c r="I30" s="165">
        <v>426.63565597586523</v>
      </c>
      <c r="J30" s="166">
        <v>-30.124115577863762</v>
      </c>
    </row>
    <row r="31" spans="3:10" x14ac:dyDescent="0.25">
      <c r="C31" s="182"/>
      <c r="D31" s="195"/>
      <c r="E31" s="193"/>
      <c r="F31" s="88"/>
      <c r="G31" s="88"/>
      <c r="H31" s="37"/>
      <c r="I31" s="165"/>
      <c r="J31" s="166"/>
    </row>
    <row r="32" spans="3:10" ht="16.5" x14ac:dyDescent="0.25">
      <c r="C32" s="179"/>
      <c r="D32" s="187" t="s">
        <v>108</v>
      </c>
      <c r="E32" s="190"/>
      <c r="F32" s="127">
        <v>39.083640123740004</v>
      </c>
      <c r="G32" s="128">
        <v>-9.9278111912</v>
      </c>
      <c r="H32" s="37"/>
      <c r="I32" s="165">
        <v>49.011451314940004</v>
      </c>
      <c r="J32" s="166">
        <v>-493.67831812095397</v>
      </c>
    </row>
    <row r="33" spans="3:10" ht="15.75" x14ac:dyDescent="0.25">
      <c r="C33" s="179"/>
      <c r="D33" s="190"/>
      <c r="E33" s="188" t="s">
        <v>30</v>
      </c>
      <c r="F33" s="129">
        <v>2945.1416562872514</v>
      </c>
      <c r="G33" s="130">
        <v>2415.2723122195953</v>
      </c>
      <c r="H33" s="37"/>
      <c r="I33" s="165">
        <v>529.86934406765613</v>
      </c>
      <c r="J33" s="166">
        <v>21.938285856500993</v>
      </c>
    </row>
    <row r="34" spans="3:10" ht="15.75" x14ac:dyDescent="0.25">
      <c r="C34" s="179"/>
      <c r="D34" s="189"/>
      <c r="E34" s="190"/>
      <c r="F34" s="89"/>
      <c r="G34" s="89"/>
      <c r="H34" s="37"/>
      <c r="I34" s="165"/>
      <c r="J34" s="166"/>
    </row>
    <row r="35" spans="3:10" x14ac:dyDescent="0.25">
      <c r="C35" s="179"/>
      <c r="D35" s="187" t="s">
        <v>56</v>
      </c>
      <c r="E35" s="190"/>
      <c r="F35" s="127">
        <v>877.89286139527803</v>
      </c>
      <c r="G35" s="128">
        <v>722.09820855129601</v>
      </c>
      <c r="H35" s="37"/>
      <c r="I35" s="165">
        <v>155.79465284398202</v>
      </c>
      <c r="J35" s="166">
        <v>21.575272033501356</v>
      </c>
    </row>
    <row r="36" spans="3:10" x14ac:dyDescent="0.25">
      <c r="C36" s="179"/>
      <c r="D36" s="187" t="s">
        <v>93</v>
      </c>
      <c r="E36" s="190"/>
      <c r="F36" s="127">
        <v>-366.03673772653201</v>
      </c>
      <c r="G36" s="128">
        <v>-365.96949706851922</v>
      </c>
      <c r="H36" s="37"/>
      <c r="I36" s="165">
        <v>-6.7240658012792665E-2</v>
      </c>
      <c r="J36" s="166">
        <v>1.8373295739504414E-2</v>
      </c>
    </row>
    <row r="37" spans="3:10" x14ac:dyDescent="0.25">
      <c r="C37" s="182"/>
      <c r="D37" s="195"/>
      <c r="E37" s="193"/>
      <c r="F37" s="90"/>
      <c r="G37" s="90"/>
      <c r="H37" s="37"/>
      <c r="I37" s="165"/>
      <c r="J37" s="166"/>
    </row>
    <row r="38" spans="3:10" ht="15.75" x14ac:dyDescent="0.25">
      <c r="C38" s="179"/>
      <c r="D38" s="190"/>
      <c r="E38" s="188" t="s">
        <v>31</v>
      </c>
      <c r="F38" s="129">
        <v>1701.2120571654414</v>
      </c>
      <c r="G38" s="130">
        <v>1327.2046065997802</v>
      </c>
      <c r="H38" s="37"/>
      <c r="I38" s="165">
        <v>374.0074505656612</v>
      </c>
      <c r="J38" s="166">
        <v>28.180089844914423</v>
      </c>
    </row>
    <row r="39" spans="3:10" ht="15.75" x14ac:dyDescent="0.25">
      <c r="C39" s="182"/>
      <c r="D39" s="192"/>
      <c r="E39" s="193"/>
      <c r="F39" s="131">
        <v>4.6076475887698858E-2</v>
      </c>
      <c r="G39" s="132">
        <v>3.6746015516680615E-2</v>
      </c>
      <c r="H39" s="37"/>
      <c r="I39" s="165"/>
      <c r="J39" s="166"/>
    </row>
    <row r="40" spans="3:10" ht="15.75" x14ac:dyDescent="0.25">
      <c r="C40" s="182"/>
      <c r="D40" s="192"/>
      <c r="E40" s="193"/>
      <c r="F40" s="89"/>
      <c r="G40" s="89"/>
      <c r="H40" s="37"/>
      <c r="I40" s="165"/>
      <c r="J40" s="166"/>
    </row>
    <row r="41" spans="3:10" x14ac:dyDescent="0.25">
      <c r="C41" s="179"/>
      <c r="D41" s="187" t="s">
        <v>32</v>
      </c>
      <c r="E41" s="190"/>
      <c r="F41" s="127">
        <v>2162.254448551515</v>
      </c>
      <c r="G41" s="128">
        <v>1860.2709408188648</v>
      </c>
      <c r="H41" s="37"/>
      <c r="I41" s="165">
        <v>301.9835077326502</v>
      </c>
      <c r="J41" s="166">
        <v>16.233307799761754</v>
      </c>
    </row>
    <row r="42" spans="3:10" ht="15.75" x14ac:dyDescent="0.25">
      <c r="C42" s="179"/>
      <c r="D42" s="190"/>
      <c r="E42" s="188" t="s">
        <v>57</v>
      </c>
      <c r="F42" s="129">
        <v>6271.9235664629923</v>
      </c>
      <c r="G42" s="130">
        <v>5912.8740191683692</v>
      </c>
      <c r="H42" s="37"/>
      <c r="I42" s="165">
        <v>359.04954729462315</v>
      </c>
      <c r="J42" s="166">
        <v>6.0723354857664003</v>
      </c>
    </row>
    <row r="43" spans="3:10" x14ac:dyDescent="0.25">
      <c r="C43" s="179"/>
      <c r="D43" s="190"/>
      <c r="E43" s="190" t="s">
        <v>139</v>
      </c>
      <c r="F43" s="133">
        <v>0.16987190618736511</v>
      </c>
      <c r="G43" s="133">
        <v>0.16370841343987133</v>
      </c>
      <c r="H43" s="37"/>
      <c r="I43" s="171"/>
      <c r="J43" s="172"/>
    </row>
    <row r="44" spans="3:10" ht="6.75" customHeight="1" x14ac:dyDescent="0.25">
      <c r="C44" s="35"/>
      <c r="D44" s="35"/>
      <c r="E44" s="35"/>
      <c r="F44" s="66"/>
      <c r="G44" s="66"/>
      <c r="H44" s="66"/>
      <c r="I44" s="66"/>
      <c r="J44" s="66"/>
    </row>
    <row r="45" spans="3:10" x14ac:dyDescent="0.25">
      <c r="C45" s="65"/>
      <c r="D45" s="73" t="s">
        <v>88</v>
      </c>
      <c r="E45" s="33"/>
      <c r="F45" s="74"/>
      <c r="G45" s="74"/>
      <c r="H45" s="74"/>
      <c r="I45" s="74"/>
      <c r="J45" s="74"/>
    </row>
    <row r="46" spans="3:10" ht="15" customHeight="1" x14ac:dyDescent="0.25">
      <c r="C46" s="65"/>
      <c r="D46" s="75" t="s">
        <v>137</v>
      </c>
      <c r="E46" s="77"/>
      <c r="F46" s="78"/>
      <c r="G46" s="78"/>
      <c r="H46" s="78"/>
      <c r="I46" s="78"/>
      <c r="J46" s="78"/>
    </row>
    <row r="47" spans="3:10" ht="15" customHeight="1" x14ac:dyDescent="0.25">
      <c r="C47" s="65"/>
      <c r="D47" s="79" t="s">
        <v>138</v>
      </c>
      <c r="E47" s="65"/>
      <c r="F47" s="76"/>
      <c r="G47" s="76"/>
      <c r="H47" s="76"/>
      <c r="I47" s="76"/>
      <c r="J47" s="76"/>
    </row>
    <row r="48" spans="3:10" x14ac:dyDescent="0.25">
      <c r="C48" s="65"/>
      <c r="D48" s="79" t="s">
        <v>103</v>
      </c>
      <c r="E48" s="65"/>
      <c r="F48" s="76"/>
      <c r="G48" s="76"/>
      <c r="H48" s="76"/>
      <c r="I48" s="76"/>
      <c r="J48" s="76"/>
    </row>
  </sheetData>
  <mergeCells count="4">
    <mergeCell ref="I6:J6"/>
    <mergeCell ref="C1:J1"/>
    <mergeCell ref="C2:J2"/>
    <mergeCell ref="C3:J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L38"/>
  <sheetViews>
    <sheetView showGridLines="0" topLeftCell="B10" zoomScaleNormal="100" zoomScalePageLayoutView="90" workbookViewId="0">
      <selection activeCell="G8" sqref="G8:K37"/>
    </sheetView>
  </sheetViews>
  <sheetFormatPr baseColWidth="10" defaultColWidth="11.42578125" defaultRowHeight="15" x14ac:dyDescent="0.25"/>
  <cols>
    <col min="1" max="1" width="5.140625" style="2" customWidth="1"/>
    <col min="2" max="2" width="4.85546875" style="2" customWidth="1"/>
    <col min="3" max="3" width="5.140625" style="2" customWidth="1"/>
    <col min="4" max="4" width="1.28515625" style="2" customWidth="1"/>
    <col min="5" max="5" width="6.85546875" style="2" customWidth="1"/>
    <col min="6" max="6" width="33" style="2" customWidth="1"/>
    <col min="7" max="7" width="14.42578125" style="2" customWidth="1"/>
    <col min="8" max="8" width="15.28515625" style="2" customWidth="1"/>
    <col min="9" max="9" width="2.140625" style="2" hidden="1" customWidth="1"/>
    <col min="10" max="10" width="12.140625" style="2" customWidth="1"/>
    <col min="11" max="11" width="11.42578125" style="2"/>
    <col min="12" max="12" width="1.28515625" style="2" customWidth="1"/>
    <col min="13" max="16384" width="11.42578125" style="2"/>
  </cols>
  <sheetData>
    <row r="1" spans="4:12" ht="23.25" x14ac:dyDescent="0.25">
      <c r="D1" s="278" t="s">
        <v>69</v>
      </c>
      <c r="E1" s="278"/>
      <c r="F1" s="278"/>
      <c r="G1" s="278"/>
      <c r="H1" s="278"/>
      <c r="I1" s="278"/>
      <c r="J1" s="278"/>
      <c r="K1" s="278"/>
      <c r="L1" s="278"/>
    </row>
    <row r="2" spans="4:12" ht="18.75" customHeight="1" x14ac:dyDescent="0.25">
      <c r="D2" s="277" t="s">
        <v>58</v>
      </c>
      <c r="E2" s="277"/>
      <c r="F2" s="277"/>
      <c r="G2" s="277"/>
      <c r="H2" s="277"/>
      <c r="I2" s="277"/>
      <c r="J2" s="277"/>
      <c r="K2" s="277"/>
      <c r="L2" s="277"/>
    </row>
    <row r="3" spans="4:12" ht="18.75" customHeight="1" x14ac:dyDescent="0.25">
      <c r="D3" s="279" t="s">
        <v>72</v>
      </c>
      <c r="E3" s="279"/>
      <c r="F3" s="279"/>
      <c r="G3" s="279"/>
      <c r="H3" s="279"/>
      <c r="I3" s="279"/>
      <c r="J3" s="279"/>
      <c r="K3" s="279"/>
      <c r="L3" s="279"/>
    </row>
    <row r="4" spans="4:12" ht="7.5" customHeight="1" x14ac:dyDescent="0.25">
      <c r="D4" s="71"/>
      <c r="E4" s="71"/>
      <c r="F4" s="71"/>
      <c r="G4" s="71"/>
      <c r="H4" s="71"/>
      <c r="I4" s="71"/>
      <c r="J4" s="71"/>
      <c r="K4" s="71"/>
      <c r="L4" s="71"/>
    </row>
    <row r="5" spans="4:12" x14ac:dyDescent="0.25">
      <c r="D5" s="235"/>
      <c r="E5" s="235"/>
      <c r="F5" s="235"/>
      <c r="G5" s="224" t="s">
        <v>146</v>
      </c>
      <c r="H5" s="224" t="s">
        <v>91</v>
      </c>
      <c r="I5" s="225"/>
      <c r="J5" s="275" t="s">
        <v>20</v>
      </c>
      <c r="K5" s="276"/>
      <c r="L5" s="70"/>
    </row>
    <row r="6" spans="4:12" x14ac:dyDescent="0.25">
      <c r="D6" s="235"/>
      <c r="E6" s="235"/>
      <c r="F6" s="235"/>
      <c r="G6" s="226" t="s">
        <v>144</v>
      </c>
      <c r="H6" s="251" t="s">
        <v>98</v>
      </c>
      <c r="I6" s="227"/>
      <c r="J6" s="228" t="s">
        <v>53</v>
      </c>
      <c r="K6" s="229" t="s">
        <v>21</v>
      </c>
      <c r="L6" s="70"/>
    </row>
    <row r="7" spans="4:12" ht="21" customHeight="1" x14ac:dyDescent="0.25">
      <c r="D7" s="105"/>
      <c r="E7" s="106" t="s">
        <v>33</v>
      </c>
      <c r="F7" s="107"/>
      <c r="G7" s="104"/>
      <c r="H7" s="104"/>
      <c r="I7" s="92"/>
      <c r="J7" s="167"/>
      <c r="K7" s="168"/>
      <c r="L7" s="70"/>
    </row>
    <row r="8" spans="4:12" ht="15" customHeight="1" x14ac:dyDescent="0.25">
      <c r="D8" s="196"/>
      <c r="E8" s="197" t="s">
        <v>85</v>
      </c>
      <c r="F8" s="197"/>
      <c r="G8" s="134">
        <v>16995.215855282444</v>
      </c>
      <c r="H8" s="135">
        <v>15940.867021017941</v>
      </c>
      <c r="I8" s="93"/>
      <c r="J8" s="169">
        <v>1054.3488342645032</v>
      </c>
      <c r="K8" s="170">
        <v>6.614124770467944</v>
      </c>
      <c r="L8" s="70"/>
    </row>
    <row r="9" spans="4:12" ht="14.1" customHeight="1" x14ac:dyDescent="0.25">
      <c r="D9" s="196"/>
      <c r="E9" s="197" t="s">
        <v>34</v>
      </c>
      <c r="F9" s="197"/>
      <c r="G9" s="136">
        <v>11815.200932563155</v>
      </c>
      <c r="H9" s="135">
        <v>13335.753135423809</v>
      </c>
      <c r="I9" s="93"/>
      <c r="J9" s="169">
        <v>-1520.5522028606538</v>
      </c>
      <c r="K9" s="170">
        <v>-11.402072214591353</v>
      </c>
      <c r="L9" s="70"/>
    </row>
    <row r="10" spans="4:12" x14ac:dyDescent="0.25">
      <c r="D10" s="196"/>
      <c r="E10" s="197" t="s">
        <v>35</v>
      </c>
      <c r="F10" s="197"/>
      <c r="G10" s="134">
        <v>7619.2619500341343</v>
      </c>
      <c r="H10" s="137">
        <v>7798.0348137064857</v>
      </c>
      <c r="I10" s="93"/>
      <c r="J10" s="169">
        <v>-178.77286367235138</v>
      </c>
      <c r="K10" s="170">
        <v>-2.2925373884985056</v>
      </c>
      <c r="L10" s="70"/>
    </row>
    <row r="11" spans="4:12" x14ac:dyDescent="0.25">
      <c r="D11" s="196"/>
      <c r="E11" s="197" t="s">
        <v>36</v>
      </c>
      <c r="F11" s="197"/>
      <c r="G11" s="134">
        <v>641.40727839348551</v>
      </c>
      <c r="H11" s="137">
        <v>492.91003433661501</v>
      </c>
      <c r="I11" s="93"/>
      <c r="J11" s="169">
        <v>148.4972440568705</v>
      </c>
      <c r="K11" s="170">
        <v>30.126642533606795</v>
      </c>
      <c r="L11" s="70"/>
    </row>
    <row r="12" spans="4:12" x14ac:dyDescent="0.25">
      <c r="D12" s="196"/>
      <c r="E12" s="197"/>
      <c r="F12" s="198" t="s">
        <v>37</v>
      </c>
      <c r="G12" s="138">
        <v>37071.086016273213</v>
      </c>
      <c r="H12" s="139">
        <v>37567.565004484852</v>
      </c>
      <c r="I12" s="93"/>
      <c r="J12" s="169">
        <v>-496.47898821163835</v>
      </c>
      <c r="K12" s="170">
        <v>-1.3215628645411814</v>
      </c>
      <c r="L12" s="70"/>
    </row>
    <row r="13" spans="4:12" x14ac:dyDescent="0.25">
      <c r="D13" s="199"/>
      <c r="E13" s="200"/>
      <c r="F13" s="200"/>
      <c r="G13" s="144"/>
      <c r="H13" s="144"/>
      <c r="I13" s="93"/>
      <c r="J13" s="169"/>
      <c r="K13" s="170"/>
      <c r="L13" s="70"/>
    </row>
    <row r="14" spans="4:12" x14ac:dyDescent="0.25">
      <c r="D14" s="196"/>
      <c r="E14" s="197" t="s">
        <v>38</v>
      </c>
      <c r="F14" s="197"/>
      <c r="G14" s="136">
        <v>6939.7435604469702</v>
      </c>
      <c r="H14" s="135">
        <v>6969.5888672223</v>
      </c>
      <c r="I14" s="93"/>
      <c r="J14" s="169">
        <v>-29.845306775329846</v>
      </c>
      <c r="K14" s="170">
        <v>-0.42822191299821677</v>
      </c>
      <c r="L14" s="70"/>
    </row>
    <row r="15" spans="4:12" x14ac:dyDescent="0.25">
      <c r="D15" s="196"/>
      <c r="E15" s="197" t="s">
        <v>39</v>
      </c>
      <c r="F15" s="197"/>
      <c r="G15" s="136">
        <v>73142.941735943779</v>
      </c>
      <c r="H15" s="135">
        <v>74078.609545671206</v>
      </c>
      <c r="I15" s="93"/>
      <c r="J15" s="169">
        <v>-935.66780972742708</v>
      </c>
      <c r="K15" s="170">
        <v>-1.2630742065299794</v>
      </c>
      <c r="L15" s="70"/>
    </row>
    <row r="16" spans="4:12" x14ac:dyDescent="0.25">
      <c r="D16" s="196"/>
      <c r="E16" s="197" t="s">
        <v>168</v>
      </c>
      <c r="F16" s="197"/>
      <c r="G16" s="136">
        <v>1355.963</v>
      </c>
      <c r="H16" s="135">
        <v>0</v>
      </c>
      <c r="I16" s="93"/>
      <c r="J16" s="169">
        <v>1355.963</v>
      </c>
      <c r="K16" s="170"/>
      <c r="L16" s="70"/>
    </row>
    <row r="17" spans="4:12" x14ac:dyDescent="0.25">
      <c r="D17" s="196"/>
      <c r="E17" s="197" t="s">
        <v>86</v>
      </c>
      <c r="F17" s="197"/>
      <c r="G17" s="136">
        <v>118472.65632525799</v>
      </c>
      <c r="H17" s="135">
        <v>119263.70658639082</v>
      </c>
      <c r="I17" s="93"/>
      <c r="J17" s="169">
        <v>-791.05026113282656</v>
      </c>
      <c r="K17" s="170">
        <v>-0.66327827951566665</v>
      </c>
      <c r="L17" s="70"/>
    </row>
    <row r="18" spans="4:12" x14ac:dyDescent="0.25">
      <c r="D18" s="201"/>
      <c r="E18" s="202"/>
      <c r="F18" s="203" t="s">
        <v>40</v>
      </c>
      <c r="G18" s="138">
        <v>236982.39063792196</v>
      </c>
      <c r="H18" s="139">
        <v>237879.47000376918</v>
      </c>
      <c r="I18" s="93"/>
      <c r="J18" s="169">
        <v>-897.07936584722484</v>
      </c>
      <c r="K18" s="170">
        <v>-0.3771150851450189</v>
      </c>
      <c r="L18" s="70"/>
    </row>
    <row r="19" spans="4:12" ht="23.1" customHeight="1" x14ac:dyDescent="0.25">
      <c r="D19" s="105"/>
      <c r="E19" s="106" t="s">
        <v>41</v>
      </c>
      <c r="F19" s="107"/>
      <c r="G19" s="95"/>
      <c r="H19" s="95"/>
      <c r="I19" s="96"/>
      <c r="J19" s="169"/>
      <c r="K19" s="170"/>
      <c r="L19" s="70"/>
    </row>
    <row r="20" spans="4:12" x14ac:dyDescent="0.25">
      <c r="D20" s="196"/>
      <c r="E20" s="197" t="s">
        <v>59</v>
      </c>
      <c r="F20" s="197"/>
      <c r="G20" s="136">
        <v>3115.2668016617563</v>
      </c>
      <c r="H20" s="135">
        <v>2671.9537625029329</v>
      </c>
      <c r="I20" s="140"/>
      <c r="J20" s="169">
        <v>443.31303915882336</v>
      </c>
      <c r="K20" s="170">
        <v>16.591343958869743</v>
      </c>
      <c r="L20" s="70"/>
    </row>
    <row r="21" spans="4:12" x14ac:dyDescent="0.25">
      <c r="D21" s="196"/>
      <c r="E21" s="197" t="s">
        <v>42</v>
      </c>
      <c r="F21" s="197"/>
      <c r="G21" s="136">
        <v>15186.0351850277</v>
      </c>
      <c r="H21" s="135">
        <v>16290.799108505014</v>
      </c>
      <c r="I21" s="141"/>
      <c r="J21" s="169">
        <v>-1104.7639234773142</v>
      </c>
      <c r="K21" s="170">
        <v>-6.7815207597799461</v>
      </c>
      <c r="L21" s="70"/>
    </row>
    <row r="22" spans="4:12" x14ac:dyDescent="0.25">
      <c r="D22" s="196"/>
      <c r="E22" s="197" t="s">
        <v>169</v>
      </c>
      <c r="F22" s="197"/>
      <c r="G22" s="136">
        <v>299.47899999999998</v>
      </c>
      <c r="H22" s="135">
        <v>0</v>
      </c>
      <c r="I22" s="141"/>
      <c r="J22" s="169">
        <v>299.47899999999998</v>
      </c>
      <c r="K22" s="170"/>
      <c r="L22" s="70"/>
    </row>
    <row r="23" spans="4:12" x14ac:dyDescent="0.25">
      <c r="D23" s="196"/>
      <c r="E23" s="197" t="s">
        <v>43</v>
      </c>
      <c r="F23" s="197"/>
      <c r="G23" s="134">
        <v>2932.3697321556297</v>
      </c>
      <c r="H23" s="135">
        <v>4864.4885760157076</v>
      </c>
      <c r="I23" s="141"/>
      <c r="J23" s="169">
        <v>-1932.118843860078</v>
      </c>
      <c r="K23" s="170">
        <v>-39.718848418852545</v>
      </c>
      <c r="L23" s="70"/>
    </row>
    <row r="24" spans="4:12" x14ac:dyDescent="0.25">
      <c r="D24" s="196"/>
      <c r="E24" s="197"/>
      <c r="F24" s="198" t="s">
        <v>44</v>
      </c>
      <c r="G24" s="138">
        <v>21533.150718845085</v>
      </c>
      <c r="H24" s="139">
        <v>23827.241447023654</v>
      </c>
      <c r="I24" s="142"/>
      <c r="J24" s="169">
        <v>-2294.0907281785694</v>
      </c>
      <c r="K24" s="170">
        <v>-9.6280164587207455</v>
      </c>
      <c r="L24" s="70"/>
    </row>
    <row r="25" spans="4:12" x14ac:dyDescent="0.25">
      <c r="D25" s="199"/>
      <c r="E25" s="200"/>
      <c r="F25" s="200"/>
      <c r="G25" s="94"/>
      <c r="H25" s="94"/>
      <c r="I25" s="93"/>
      <c r="J25" s="169"/>
      <c r="K25" s="170"/>
      <c r="L25" s="70"/>
    </row>
    <row r="26" spans="4:12" x14ac:dyDescent="0.25">
      <c r="D26" s="196"/>
      <c r="E26" s="197" t="s">
        <v>45</v>
      </c>
      <c r="F26" s="197"/>
      <c r="G26" s="136">
        <v>52313.838027533093</v>
      </c>
      <c r="H26" s="135">
        <v>53154.853993951503</v>
      </c>
      <c r="I26" s="93"/>
      <c r="J26" s="169">
        <v>-841.01596641841024</v>
      </c>
      <c r="K26" s="170">
        <v>-1.5821997488961403</v>
      </c>
      <c r="L26" s="70"/>
    </row>
    <row r="27" spans="4:12" x14ac:dyDescent="0.25">
      <c r="D27" s="196"/>
      <c r="E27" s="197" t="s">
        <v>169</v>
      </c>
      <c r="F27" s="197"/>
      <c r="G27" s="136">
        <v>1075.2170000000001</v>
      </c>
      <c r="H27" s="135">
        <v>0</v>
      </c>
      <c r="I27" s="93"/>
      <c r="J27" s="169">
        <v>1075.2170000000001</v>
      </c>
      <c r="K27" s="170"/>
      <c r="L27" s="70"/>
    </row>
    <row r="28" spans="4:12" x14ac:dyDescent="0.25">
      <c r="D28" s="196"/>
      <c r="E28" s="197" t="s">
        <v>46</v>
      </c>
      <c r="F28" s="197"/>
      <c r="G28" s="136">
        <v>21797.6819911245</v>
      </c>
      <c r="H28" s="135">
        <v>21367.858580364347</v>
      </c>
      <c r="I28" s="93"/>
      <c r="J28" s="169">
        <v>429.82341076015291</v>
      </c>
      <c r="K28" s="170">
        <v>2.0115418170875143</v>
      </c>
      <c r="L28" s="70"/>
    </row>
    <row r="29" spans="4:12" x14ac:dyDescent="0.25">
      <c r="D29" s="196"/>
      <c r="E29" s="197"/>
      <c r="F29" s="198" t="s">
        <v>47</v>
      </c>
      <c r="G29" s="138">
        <v>96719.887737502679</v>
      </c>
      <c r="H29" s="139">
        <v>98349.954021339508</v>
      </c>
      <c r="I29" s="93"/>
      <c r="J29" s="169">
        <v>-1630.0662838368298</v>
      </c>
      <c r="K29" s="170">
        <v>-1.6574143832168375</v>
      </c>
      <c r="L29" s="70"/>
    </row>
    <row r="30" spans="4:12" ht="21" customHeight="1" x14ac:dyDescent="0.25">
      <c r="D30" s="101"/>
      <c r="E30" s="102" t="s">
        <v>48</v>
      </c>
      <c r="F30" s="103"/>
      <c r="G30" s="95"/>
      <c r="H30" s="95"/>
      <c r="I30" s="96"/>
      <c r="J30" s="169"/>
      <c r="K30" s="170"/>
      <c r="L30" s="70"/>
    </row>
    <row r="31" spans="4:12" x14ac:dyDescent="0.25">
      <c r="D31" s="196"/>
      <c r="E31" s="197" t="s">
        <v>87</v>
      </c>
      <c r="F31" s="197"/>
      <c r="G31" s="136">
        <v>27837.799923628325</v>
      </c>
      <c r="H31" s="135">
        <v>27727.34225303393</v>
      </c>
      <c r="I31" s="93"/>
      <c r="J31" s="169">
        <v>110.45767059439459</v>
      </c>
      <c r="K31" s="170">
        <v>0.39837092782417649</v>
      </c>
      <c r="L31" s="70"/>
    </row>
    <row r="32" spans="4:12" x14ac:dyDescent="0.25">
      <c r="D32" s="196"/>
      <c r="E32" s="197" t="s">
        <v>89</v>
      </c>
      <c r="F32" s="197"/>
      <c r="G32" s="143">
        <v>45748.162914759996</v>
      </c>
      <c r="H32" s="137">
        <v>45752.375457939997</v>
      </c>
      <c r="I32" s="93"/>
      <c r="J32" s="169">
        <v>-4.2125431800013757</v>
      </c>
      <c r="K32" s="170">
        <v>-9.2072665907272366E-3</v>
      </c>
      <c r="L32" s="70"/>
    </row>
    <row r="33" spans="4:12" x14ac:dyDescent="0.25">
      <c r="D33" s="196"/>
      <c r="E33" s="197" t="s">
        <v>49</v>
      </c>
      <c r="F33" s="197"/>
      <c r="G33" s="143">
        <v>64975.327676245666</v>
      </c>
      <c r="H33" s="137">
        <v>57346.896768263221</v>
      </c>
      <c r="I33" s="93"/>
      <c r="J33" s="169">
        <v>7628.4309079824452</v>
      </c>
      <c r="K33" s="170">
        <v>13.302255811345232</v>
      </c>
      <c r="L33" s="70"/>
    </row>
    <row r="34" spans="4:12" x14ac:dyDescent="0.25">
      <c r="D34" s="196"/>
      <c r="E34" s="197" t="s">
        <v>50</v>
      </c>
      <c r="F34" s="197"/>
      <c r="G34" s="136">
        <v>1701.2123857859269</v>
      </c>
      <c r="H34" s="135">
        <v>8702.9015031925119</v>
      </c>
      <c r="I34" s="93"/>
      <c r="J34" s="169">
        <v>-7001.689117406585</v>
      </c>
      <c r="K34" s="170">
        <v>-80.452353905627149</v>
      </c>
      <c r="L34" s="70"/>
    </row>
    <row r="35" spans="4:12" x14ac:dyDescent="0.25">
      <c r="D35" s="196"/>
      <c r="E35" s="197"/>
      <c r="F35" s="198" t="s">
        <v>51</v>
      </c>
      <c r="G35" s="138">
        <v>140262.50290041993</v>
      </c>
      <c r="H35" s="139">
        <v>139529.51598242967</v>
      </c>
      <c r="I35" s="93"/>
      <c r="J35" s="169">
        <v>732.98691799025983</v>
      </c>
      <c r="K35" s="170">
        <v>0.52532749994098626</v>
      </c>
      <c r="L35" s="70"/>
    </row>
    <row r="36" spans="4:12" x14ac:dyDescent="0.25">
      <c r="D36" s="199"/>
      <c r="E36" s="200"/>
      <c r="F36" s="200"/>
      <c r="G36" s="95"/>
      <c r="H36" s="95"/>
      <c r="I36" s="93"/>
      <c r="J36" s="169"/>
      <c r="K36" s="170"/>
      <c r="L36" s="70"/>
    </row>
    <row r="37" spans="4:12" x14ac:dyDescent="0.25">
      <c r="D37" s="201"/>
      <c r="E37" s="203" t="s">
        <v>52</v>
      </c>
      <c r="F37" s="202"/>
      <c r="G37" s="138">
        <v>236982.39063792262</v>
      </c>
      <c r="H37" s="139">
        <v>237879.47000376918</v>
      </c>
      <c r="I37" s="93"/>
      <c r="J37" s="171">
        <v>-897.07936584655545</v>
      </c>
      <c r="K37" s="172">
        <v>-0.37711508514473024</v>
      </c>
      <c r="L37" s="70"/>
    </row>
    <row r="38" spans="4:12" x14ac:dyDescent="0.25">
      <c r="D38" s="70"/>
      <c r="E38" s="70"/>
      <c r="F38" s="70"/>
      <c r="G38" s="70"/>
      <c r="H38" s="70"/>
      <c r="I38" s="70"/>
      <c r="J38" s="70"/>
      <c r="K38" s="97"/>
      <c r="L38" s="70"/>
    </row>
  </sheetData>
  <mergeCells count="4">
    <mergeCell ref="J5:K5"/>
    <mergeCell ref="D2:L2"/>
    <mergeCell ref="D1:L1"/>
    <mergeCell ref="D3:L3"/>
  </mergeCells>
  <pageMargins left="0.7" right="0.7" top="0.75" bottom="0.75" header="0.3" footer="0.3"/>
  <ignoredErrors>
    <ignoredError sqref="G6:H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3"/>
  <sheetViews>
    <sheetView showGridLines="0" topLeftCell="A14" workbookViewId="0">
      <selection activeCell="G8" sqref="G8:H32"/>
    </sheetView>
  </sheetViews>
  <sheetFormatPr baseColWidth="10" defaultColWidth="11.42578125" defaultRowHeight="15" x14ac:dyDescent="0.25"/>
  <cols>
    <col min="1" max="1" width="5.140625" style="2" customWidth="1"/>
    <col min="2" max="2" width="1.28515625" style="2" customWidth="1"/>
    <col min="3" max="3" width="5.42578125" style="2" customWidth="1"/>
    <col min="4" max="5" width="11.42578125" style="2"/>
    <col min="6" max="6" width="25.5703125" style="2" customWidth="1"/>
    <col min="7" max="7" width="14" style="2" bestFit="1" customWidth="1"/>
    <col min="8" max="8" width="14.140625" style="2" bestFit="1" customWidth="1"/>
    <col min="9" max="16384" width="11.42578125" style="2"/>
  </cols>
  <sheetData>
    <row r="1" spans="2:8" ht="23.25" x14ac:dyDescent="0.35">
      <c r="B1" s="282" t="s">
        <v>69</v>
      </c>
      <c r="C1" s="282"/>
      <c r="D1" s="282"/>
      <c r="E1" s="282"/>
      <c r="F1" s="282"/>
      <c r="G1" s="282"/>
      <c r="H1" s="282"/>
    </row>
    <row r="2" spans="2:8" ht="20.25" x14ac:dyDescent="0.3">
      <c r="B2" s="283" t="s">
        <v>75</v>
      </c>
      <c r="C2" s="283"/>
      <c r="D2" s="283"/>
      <c r="E2" s="283"/>
      <c r="F2" s="283"/>
      <c r="G2" s="283"/>
      <c r="H2" s="283"/>
    </row>
    <row r="3" spans="2:8" ht="24" customHeight="1" x14ac:dyDescent="0.25">
      <c r="B3" s="280" t="s">
        <v>72</v>
      </c>
      <c r="C3" s="280"/>
      <c r="D3" s="280"/>
      <c r="E3" s="280"/>
      <c r="F3" s="280"/>
      <c r="G3" s="280"/>
      <c r="H3" s="280"/>
    </row>
    <row r="4" spans="2:8" s="4" customFormat="1" ht="12.95" customHeight="1" x14ac:dyDescent="0.25">
      <c r="B4" s="67"/>
      <c r="C4" s="67"/>
      <c r="D4" s="67"/>
      <c r="E4" s="67"/>
      <c r="F4" s="67"/>
      <c r="G4" s="68"/>
      <c r="H4" s="68"/>
    </row>
    <row r="5" spans="2:8" ht="6" customHeight="1" x14ac:dyDescent="0.25">
      <c r="B5" s="35"/>
      <c r="C5" s="61"/>
      <c r="D5" s="35"/>
      <c r="E5" s="35"/>
      <c r="F5" s="35"/>
      <c r="G5" s="35"/>
      <c r="H5" s="35"/>
    </row>
    <row r="6" spans="2:8" ht="15.75" customHeight="1" x14ac:dyDescent="0.25">
      <c r="B6" s="232"/>
      <c r="C6" s="236"/>
      <c r="D6" s="232"/>
      <c r="E6" s="232"/>
      <c r="F6" s="232"/>
      <c r="G6" s="281" t="s">
        <v>145</v>
      </c>
      <c r="H6" s="281"/>
    </row>
    <row r="7" spans="2:8" x14ac:dyDescent="0.25">
      <c r="B7" s="230"/>
      <c r="C7" s="230"/>
      <c r="D7" s="230"/>
      <c r="E7" s="230"/>
      <c r="F7" s="230"/>
      <c r="G7" s="213">
        <v>2019</v>
      </c>
      <c r="H7" s="213">
        <v>2018</v>
      </c>
    </row>
    <row r="8" spans="2:8" ht="24" customHeight="1" x14ac:dyDescent="0.25">
      <c r="B8" s="174"/>
      <c r="C8" s="204" t="s">
        <v>80</v>
      </c>
      <c r="D8" s="205"/>
      <c r="E8" s="205"/>
      <c r="F8" s="205"/>
      <c r="G8" s="145">
        <v>2945.1416562872328</v>
      </c>
      <c r="H8" s="148">
        <v>2415.2723122195766</v>
      </c>
    </row>
    <row r="9" spans="2:8" x14ac:dyDescent="0.25">
      <c r="B9" s="174"/>
      <c r="C9" s="206"/>
      <c r="D9" s="185"/>
      <c r="E9" s="185"/>
      <c r="F9" s="185"/>
      <c r="G9" s="98"/>
      <c r="H9" s="149"/>
    </row>
    <row r="10" spans="2:8" x14ac:dyDescent="0.25">
      <c r="B10" s="174"/>
      <c r="C10" s="185"/>
      <c r="D10" s="185" t="s">
        <v>60</v>
      </c>
      <c r="E10" s="185"/>
      <c r="F10" s="185"/>
      <c r="G10" s="116">
        <v>2162.254448551515</v>
      </c>
      <c r="H10" s="150">
        <v>1860.2709408188648</v>
      </c>
    </row>
    <row r="11" spans="2:8" x14ac:dyDescent="0.25">
      <c r="B11" s="174"/>
      <c r="C11" s="185"/>
      <c r="D11" s="185" t="s">
        <v>90</v>
      </c>
      <c r="E11" s="185"/>
      <c r="F11" s="185"/>
      <c r="G11" s="116">
        <v>93.91939631999999</v>
      </c>
      <c r="H11" s="150">
        <v>119.8076611912</v>
      </c>
    </row>
    <row r="12" spans="2:8" x14ac:dyDescent="0.25">
      <c r="B12" s="174"/>
      <c r="C12" s="185"/>
      <c r="D12" s="185" t="s">
        <v>94</v>
      </c>
      <c r="E12" s="185"/>
      <c r="F12" s="185"/>
      <c r="G12" s="116">
        <v>95.138000000000005</v>
      </c>
      <c r="H12" s="150">
        <v>591.84</v>
      </c>
    </row>
    <row r="13" spans="2:8" x14ac:dyDescent="0.25">
      <c r="B13" s="174"/>
      <c r="C13" s="185"/>
      <c r="D13" s="185" t="s">
        <v>61</v>
      </c>
      <c r="E13" s="185"/>
      <c r="F13" s="185"/>
      <c r="G13" s="116">
        <v>894.48599999999999</v>
      </c>
      <c r="H13" s="150">
        <v>753.87599999999998</v>
      </c>
    </row>
    <row r="14" spans="2:8" x14ac:dyDescent="0.25">
      <c r="B14" s="174"/>
      <c r="C14" s="185"/>
      <c r="D14" s="185"/>
      <c r="E14" s="185"/>
      <c r="F14" s="185"/>
      <c r="G14" s="83"/>
      <c r="H14" s="151"/>
    </row>
    <row r="15" spans="2:8" x14ac:dyDescent="0.25">
      <c r="B15" s="174"/>
      <c r="C15" s="207" t="s">
        <v>62</v>
      </c>
      <c r="D15" s="206"/>
      <c r="E15" s="206"/>
      <c r="F15" s="206"/>
      <c r="G15" s="146">
        <v>6190.9395011587476</v>
      </c>
      <c r="H15" s="152">
        <v>5741.066914229642</v>
      </c>
    </row>
    <row r="16" spans="2:8" x14ac:dyDescent="0.25">
      <c r="B16" s="174"/>
      <c r="C16" s="185"/>
      <c r="D16" s="185" t="s">
        <v>78</v>
      </c>
      <c r="E16" s="185"/>
      <c r="F16" s="185"/>
      <c r="G16" s="116">
        <v>-1831.4193708043201</v>
      </c>
      <c r="H16" s="150">
        <v>-2055.8014619317132</v>
      </c>
    </row>
    <row r="17" spans="2:8" x14ac:dyDescent="0.25">
      <c r="B17" s="174"/>
      <c r="C17" s="207" t="s">
        <v>63</v>
      </c>
      <c r="D17" s="185"/>
      <c r="E17" s="185"/>
      <c r="F17" s="185"/>
      <c r="G17" s="146">
        <v>4359.5201303544272</v>
      </c>
      <c r="H17" s="152">
        <v>3685.2654522979287</v>
      </c>
    </row>
    <row r="18" spans="2:8" x14ac:dyDescent="0.25">
      <c r="B18" s="174"/>
      <c r="C18" s="185"/>
      <c r="D18" s="185"/>
      <c r="E18" s="185"/>
      <c r="F18" s="185"/>
      <c r="G18" s="147"/>
      <c r="H18" s="116"/>
    </row>
    <row r="19" spans="2:8" x14ac:dyDescent="0.25">
      <c r="B19" s="174"/>
      <c r="C19" s="185" t="s">
        <v>64</v>
      </c>
      <c r="D19" s="185"/>
      <c r="E19" s="185"/>
      <c r="F19" s="185"/>
      <c r="G19" s="147"/>
      <c r="H19" s="116"/>
    </row>
    <row r="20" spans="2:8" x14ac:dyDescent="0.25">
      <c r="B20" s="174"/>
      <c r="C20" s="185"/>
      <c r="D20" s="185" t="s">
        <v>76</v>
      </c>
      <c r="E20" s="185"/>
      <c r="F20" s="185"/>
      <c r="G20" s="116">
        <v>-1911.748</v>
      </c>
      <c r="H20" s="150">
        <v>-1996.2462795500001</v>
      </c>
    </row>
    <row r="21" spans="2:8" x14ac:dyDescent="0.25">
      <c r="B21" s="174"/>
      <c r="C21" s="185"/>
      <c r="D21" s="185"/>
      <c r="E21" s="185"/>
      <c r="F21" s="185"/>
      <c r="G21" s="147"/>
      <c r="H21" s="116"/>
    </row>
    <row r="22" spans="2:8" x14ac:dyDescent="0.25">
      <c r="B22" s="174"/>
      <c r="C22" s="185" t="s">
        <v>77</v>
      </c>
      <c r="D22" s="185"/>
      <c r="E22" s="185"/>
      <c r="F22" s="185"/>
      <c r="G22" s="147"/>
      <c r="H22" s="116"/>
    </row>
    <row r="23" spans="2:8" x14ac:dyDescent="0.25">
      <c r="B23" s="174"/>
      <c r="C23" s="185"/>
      <c r="D23" s="185" t="s">
        <v>65</v>
      </c>
      <c r="E23" s="185"/>
      <c r="F23" s="185"/>
      <c r="G23" s="116">
        <v>26.78039867</v>
      </c>
      <c r="H23" s="150">
        <v>-68.478679999999997</v>
      </c>
    </row>
    <row r="24" spans="2:8" x14ac:dyDescent="0.25">
      <c r="B24" s="174"/>
      <c r="C24" s="185"/>
      <c r="D24" s="185" t="s">
        <v>66</v>
      </c>
      <c r="E24" s="185"/>
      <c r="F24" s="185"/>
      <c r="G24" s="116">
        <v>-14.513500000000001</v>
      </c>
      <c r="H24" s="150">
        <v>497.73594063478987</v>
      </c>
    </row>
    <row r="25" spans="2:8" x14ac:dyDescent="0.25">
      <c r="B25" s="174"/>
      <c r="C25" s="185"/>
      <c r="D25" s="185" t="s">
        <v>67</v>
      </c>
      <c r="E25" s="185"/>
      <c r="F25" s="185"/>
      <c r="G25" s="116">
        <v>-1111.4639795416679</v>
      </c>
      <c r="H25" s="150">
        <v>-763.01422899476404</v>
      </c>
    </row>
    <row r="26" spans="2:8" x14ac:dyDescent="0.25">
      <c r="B26" s="174"/>
      <c r="C26" s="207" t="s">
        <v>92</v>
      </c>
      <c r="D26" s="206"/>
      <c r="E26" s="206"/>
      <c r="F26" s="206"/>
      <c r="G26" s="146">
        <v>-1099.1970808716678</v>
      </c>
      <c r="H26" s="152">
        <v>-333.75696835997417</v>
      </c>
    </row>
    <row r="27" spans="2:8" x14ac:dyDescent="0.25">
      <c r="B27" s="174"/>
      <c r="C27" s="185"/>
      <c r="D27" s="185"/>
      <c r="E27" s="185"/>
      <c r="F27" s="185"/>
      <c r="G27" s="83"/>
      <c r="H27" s="151"/>
    </row>
    <row r="28" spans="2:8" x14ac:dyDescent="0.25">
      <c r="B28" s="174"/>
      <c r="C28" s="185" t="s">
        <v>79</v>
      </c>
      <c r="D28" s="185"/>
      <c r="E28" s="185"/>
      <c r="F28" s="185"/>
      <c r="G28" s="116">
        <v>1348.5750494827594</v>
      </c>
      <c r="H28" s="150">
        <v>1355.2622043879546</v>
      </c>
    </row>
    <row r="29" spans="2:8" x14ac:dyDescent="0.25">
      <c r="B29" s="174"/>
      <c r="C29" s="185" t="s">
        <v>68</v>
      </c>
      <c r="D29" s="185"/>
      <c r="E29" s="185"/>
      <c r="F29" s="185"/>
      <c r="G29" s="116">
        <v>-294.22601307276994</v>
      </c>
      <c r="H29" s="150">
        <v>-667.86035241000002</v>
      </c>
    </row>
    <row r="30" spans="2:8" x14ac:dyDescent="0.25">
      <c r="B30" s="174"/>
      <c r="C30" s="185"/>
      <c r="D30" s="185"/>
      <c r="E30" s="185"/>
      <c r="F30" s="185"/>
      <c r="G30" s="83"/>
      <c r="H30" s="151"/>
    </row>
    <row r="31" spans="2:8" x14ac:dyDescent="0.25">
      <c r="B31" s="174"/>
      <c r="C31" s="207" t="s">
        <v>81</v>
      </c>
      <c r="D31" s="206"/>
      <c r="E31" s="206"/>
      <c r="F31" s="206"/>
      <c r="G31" s="146">
        <v>15940.867021017939</v>
      </c>
      <c r="H31" s="152">
        <v>23841.696899159495</v>
      </c>
    </row>
    <row r="32" spans="2:8" x14ac:dyDescent="0.25">
      <c r="B32" s="178"/>
      <c r="C32" s="208" t="s">
        <v>82</v>
      </c>
      <c r="D32" s="209"/>
      <c r="E32" s="209"/>
      <c r="F32" s="209"/>
      <c r="G32" s="146">
        <v>16995.21605742793</v>
      </c>
      <c r="H32" s="152">
        <v>24529.098751137451</v>
      </c>
    </row>
    <row r="33" spans="2:8" ht="6" customHeight="1" x14ac:dyDescent="0.25">
      <c r="B33" s="53"/>
      <c r="C33" s="99"/>
      <c r="D33" s="99"/>
      <c r="E33" s="99"/>
      <c r="F33" s="99"/>
      <c r="G33" s="47"/>
      <c r="H33" s="47"/>
    </row>
  </sheetData>
  <mergeCells count="4">
    <mergeCell ref="B3:H3"/>
    <mergeCell ref="G6:H6"/>
    <mergeCell ref="B1:H1"/>
    <mergeCell ref="B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showGridLines="0" zoomScaleNormal="100" workbookViewId="0">
      <selection activeCell="C13" activeCellId="1" sqref="C5:E7 C13:E15"/>
    </sheetView>
  </sheetViews>
  <sheetFormatPr baseColWidth="10" defaultRowHeight="15" x14ac:dyDescent="0.25"/>
  <cols>
    <col min="1" max="1" width="8.42578125" customWidth="1"/>
    <col min="2" max="2" width="13.5703125" customWidth="1"/>
    <col min="3" max="4" width="12.28515625" customWidth="1"/>
    <col min="5" max="5" width="10.28515625" customWidth="1"/>
  </cols>
  <sheetData>
    <row r="1" spans="2:5" s="1" customFormat="1" x14ac:dyDescent="0.25"/>
    <row r="2" spans="2:5" ht="17.25" customHeight="1" x14ac:dyDescent="0.25">
      <c r="B2" s="269" t="s">
        <v>170</v>
      </c>
      <c r="C2" s="269"/>
      <c r="D2" s="269"/>
      <c r="E2" s="269"/>
    </row>
    <row r="3" spans="2:5" s="1" customFormat="1" ht="7.5" customHeight="1" x14ac:dyDescent="0.25"/>
    <row r="4" spans="2:5" x14ac:dyDescent="0.25">
      <c r="C4" s="226" t="s">
        <v>109</v>
      </c>
      <c r="D4" s="226" t="s">
        <v>96</v>
      </c>
      <c r="E4" s="226" t="s">
        <v>119</v>
      </c>
    </row>
    <row r="5" spans="2:5" x14ac:dyDescent="0.25">
      <c r="B5" s="239" t="s">
        <v>110</v>
      </c>
      <c r="C5" s="253">
        <v>19.300133333333335</v>
      </c>
      <c r="D5" s="253">
        <v>18.8428</v>
      </c>
      <c r="E5" s="250">
        <v>2.4270985911506449E-2</v>
      </c>
    </row>
    <row r="6" spans="2:5" x14ac:dyDescent="0.25">
      <c r="B6" s="239" t="s">
        <v>111</v>
      </c>
      <c r="C6" s="253">
        <v>5.8048333333333337</v>
      </c>
      <c r="D6" s="253">
        <v>5.8169000000000004</v>
      </c>
      <c r="E6" s="250">
        <v>-2.0744153529658194E-3</v>
      </c>
    </row>
    <row r="7" spans="2:5" x14ac:dyDescent="0.25">
      <c r="B7" s="239" t="s">
        <v>112</v>
      </c>
      <c r="C7" s="253">
        <v>0.49630000000000002</v>
      </c>
      <c r="D7" s="253">
        <v>0.95679999999999998</v>
      </c>
      <c r="E7" s="250">
        <v>-0.48129180602006683</v>
      </c>
    </row>
    <row r="8" spans="2:5" hidden="1" x14ac:dyDescent="0.25"/>
    <row r="10" spans="2:5" ht="15.75" x14ac:dyDescent="0.25">
      <c r="B10" s="269" t="s">
        <v>171</v>
      </c>
      <c r="C10" s="269"/>
      <c r="D10" s="269"/>
      <c r="E10" s="269"/>
    </row>
    <row r="11" spans="2:5" s="1" customFormat="1" ht="8.25" customHeight="1" x14ac:dyDescent="0.25"/>
    <row r="12" spans="2:5" x14ac:dyDescent="0.25">
      <c r="C12" s="226" t="s">
        <v>109</v>
      </c>
      <c r="D12" s="226" t="s">
        <v>96</v>
      </c>
      <c r="E12" s="226" t="s">
        <v>97</v>
      </c>
    </row>
    <row r="13" spans="2:5" x14ac:dyDescent="0.25">
      <c r="B13" s="239" t="s">
        <v>110</v>
      </c>
      <c r="C13" s="253">
        <v>19.379300000000001</v>
      </c>
      <c r="D13" s="253">
        <v>19.656600000000001</v>
      </c>
      <c r="E13" s="249">
        <v>18.3445</v>
      </c>
    </row>
    <row r="14" spans="2:5" x14ac:dyDescent="0.25">
      <c r="B14" s="239" t="s">
        <v>111</v>
      </c>
      <c r="C14" s="253">
        <v>5.8390000000000004</v>
      </c>
      <c r="D14" s="253">
        <v>5.8354999999999997</v>
      </c>
      <c r="E14" s="249">
        <v>5.6803999999999997</v>
      </c>
    </row>
    <row r="15" spans="2:5" x14ac:dyDescent="0.25">
      <c r="B15" s="239" t="s">
        <v>112</v>
      </c>
      <c r="C15" s="253">
        <v>0.44769999999999999</v>
      </c>
      <c r="D15" s="253">
        <v>0.52290000000000003</v>
      </c>
      <c r="E15" s="249">
        <v>0.90990000000000004</v>
      </c>
    </row>
  </sheetData>
  <mergeCells count="2">
    <mergeCell ref="B10:E10"/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Resumen</vt:lpstr>
      <vt:lpstr>Consolidado</vt:lpstr>
      <vt:lpstr>MEX</vt:lpstr>
      <vt:lpstr>USA</vt:lpstr>
      <vt:lpstr>SUD</vt:lpstr>
      <vt:lpstr>ER</vt:lpstr>
      <vt:lpstr>BG</vt:lpstr>
      <vt:lpstr>FE</vt:lpstr>
      <vt:lpstr>FX</vt:lpstr>
      <vt:lpstr>Deuda</vt:lpstr>
      <vt:lpstr>Segmentos</vt:lpstr>
    </vt:vector>
  </TitlesOfParts>
  <Company>Embotelladoras ARCA, S.A. de C.V.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ea114811</dc:creator>
  <cp:lastModifiedBy>Leyva Acevedo Francisco Ivan (MXCOM)</cp:lastModifiedBy>
  <cp:lastPrinted>2017-07-15T00:11:08Z</cp:lastPrinted>
  <dcterms:created xsi:type="dcterms:W3CDTF">2011-07-21T06:06:21Z</dcterms:created>
  <dcterms:modified xsi:type="dcterms:W3CDTF">2019-04-26T05:53:39Z</dcterms:modified>
</cp:coreProperties>
</file>