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OneDrive - Arca Continental S.A.B. de C.V\Escritorio\AC\Jefe de Relación con Inversionistas y Proyectos\2023\Trimestre4Q22\Tablas Excel Website\"/>
    </mc:Choice>
  </mc:AlternateContent>
  <xr:revisionPtr revIDLastSave="50" documentId="8_{150D6CF2-C489-4D48-A163-188CD9E90B6A}" xr6:coauthVersionLast="36" xr6:coauthVersionMax="47" xr10:uidLastSave="{068D2164-64A6-468C-8A9D-5D783E1CA64E}"/>
  <bookViews>
    <workbookView xWindow="23880" yWindow="-120" windowWidth="24240" windowHeight="13140" tabRatio="849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Debt" sheetId="15" r:id="rId8"/>
    <sheet name="CF" sheetId="8" r:id="rId9"/>
    <sheet name="FX" sheetId="19" r:id="rId10"/>
    <sheet name="Segments" sheetId="20" r:id="rId11"/>
  </sheets>
  <externalReferences>
    <externalReference r:id="rId12"/>
    <externalReference r:id="rId13"/>
    <externalReference r:id="rId14"/>
  </externalReferences>
  <definedNames>
    <definedName name="MesSel">[1]Generales!$C$38</definedName>
    <definedName name="Trim1">[2]Generales!$C$79</definedName>
    <definedName name="Trim2">[2]Generales!$C$80</definedName>
  </definedNames>
  <calcPr calcId="191028" iterate="1"/>
  <extLs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E6" i="5" l="1"/>
  <c r="L1" i="3" l="1"/>
</calcChain>
</file>

<file path=xl/sharedStrings.xml><?xml version="1.0" encoding="utf-8"?>
<sst xmlns="http://schemas.openxmlformats.org/spreadsheetml/2006/main" count="334" uniqueCount="181">
  <si>
    <t xml:space="preserve">DATA IN MILLIONS OF MEXICAN PESOS 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</si>
  <si>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</si>
  <si>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</si>
  <si>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</si>
  <si>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</si>
  <si>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</si>
  <si>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</si>
  <si>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</si>
  <si>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</si>
  <si>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>Total Volume</t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</si>
  <si>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</si>
  <si>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</si>
  <si>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</si>
  <si>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</si>
  <si>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</si>
  <si>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</si>
  <si>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</si>
  <si>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</si>
  <si>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</si>
  <si>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</si>
  <si>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</si>
  <si>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</si>
  <si>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</si>
  <si>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</si>
  <si>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</si>
  <si>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 xml:space="preserve">TABLE 4: UNITED STATES DATA </t>
  </si>
  <si>
    <t>Volume by Category (MUC)</t>
  </si>
  <si>
    <t>Mix (%)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</si>
  <si>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</si>
  <si>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</si>
  <si>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</si>
  <si>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** Includes teas, isotonics, energy drinks, juices, nectars, and fruit beverages. </t>
  </si>
  <si>
    <t>TABLE 3: MEXICO DATA</t>
  </si>
  <si>
    <t>Volume excluding jug</t>
  </si>
  <si>
    <t>Returnable</t>
  </si>
  <si>
    <t>Non Returnable</t>
  </si>
  <si>
    <t xml:space="preserve">TABLE 4: SOUTH AMERICA DATA </t>
  </si>
  <si>
    <t>Arca Continental, S.A.B. de C.V. and Subsidiaries</t>
  </si>
  <si>
    <t xml:space="preserve">Consolidated Income Statement </t>
  </si>
  <si>
    <t>(millions of Mexican pesos)</t>
  </si>
  <si>
    <t>Variation</t>
  </si>
  <si>
    <t>Variación</t>
  </si>
  <si>
    <t>MM MXP</t>
  </si>
  <si>
    <t>%</t>
  </si>
  <si>
    <t>Ene - Sep '18</t>
  </si>
  <si>
    <t>Ene - Sep '17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</si>
  <si>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</si>
  <si>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</si>
  <si>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</si>
  <si>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</si>
  <si>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</si>
  <si>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</si>
  <si>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</si>
  <si>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</si>
  <si>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</si>
  <si>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</si>
  <si>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</si>
  <si>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</si>
  <si>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</si>
  <si>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</si>
  <si>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</si>
  <si>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</si>
  <si>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</si>
  <si>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</si>
  <si>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</si>
  <si>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</si>
  <si>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</si>
  <si>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</si>
  <si>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</si>
  <si>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</si>
  <si>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</si>
  <si>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</si>
  <si>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</si>
  <si>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</si>
  <si>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</si>
  <si>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</si>
  <si>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</si>
  <si>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</si>
  <si>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</si>
  <si>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</si>
  <si>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</si>
  <si>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</si>
  <si>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</si>
  <si>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</si>
  <si>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</si>
  <si>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</si>
  <si>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</si>
  <si>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</si>
  <si>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</si>
  <si>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</si>
  <si>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</si>
  <si>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</si>
  <si>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</si>
  <si>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</si>
  <si>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</si>
  <si>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</si>
  <si>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</si>
  <si>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</si>
  <si>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</si>
  <si>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</si>
  <si>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…</t>
  </si>
  <si>
    <t>Total</t>
  </si>
  <si>
    <t>Debt Maturity Profile</t>
  </si>
  <si>
    <t>% of Total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</si>
  <si>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</si>
  <si>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</si>
  <si>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</si>
  <si>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</si>
  <si>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</si>
  <si>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</si>
  <si>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</si>
  <si>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</si>
  <si>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</si>
  <si>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</si>
  <si>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</si>
  <si>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</si>
  <si>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</si>
  <si>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</si>
  <si>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</si>
  <si>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</si>
  <si>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cash flow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</si>
  <si>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</si>
  <si>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</si>
  <si>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</si>
  <si>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</si>
  <si>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</si>
  <si>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</si>
  <si>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</si>
  <si>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</si>
  <si>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</si>
  <si>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</si>
  <si>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</si>
  <si>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</si>
  <si>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</si>
  <si>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</si>
  <si>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</si>
  <si>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</si>
  <si>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</si>
  <si>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</si>
  <si>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</si>
  <si>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</si>
  <si>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</si>
  <si>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</si>
  <si>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 and Expenses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</si>
  <si>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</si>
  <si>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</si>
  <si>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</si>
  <si>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</si>
  <si>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</si>
  <si>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June 30</t>
  </si>
  <si>
    <t>2022</t>
  </si>
  <si>
    <t>Credit Rating</t>
  </si>
  <si>
    <t>Local</t>
  </si>
  <si>
    <t>Global</t>
  </si>
  <si>
    <t>Outlook</t>
  </si>
  <si>
    <t>Fitch</t>
  </si>
  <si>
    <t>AAA(mex)</t>
  </si>
  <si>
    <t>A</t>
  </si>
  <si>
    <t>Stable</t>
  </si>
  <si>
    <t>Moody's</t>
  </si>
  <si>
    <t>Aaa.mx</t>
  </si>
  <si>
    <t>A2</t>
  </si>
  <si>
    <t>Negative</t>
  </si>
  <si>
    <t>S&amp;P</t>
  </si>
  <si>
    <t>mxAAA</t>
  </si>
  <si>
    <t>-</t>
  </si>
  <si>
    <t>3Q22</t>
  </si>
  <si>
    <t>-150 bp</t>
  </si>
  <si>
    <t>40 bp</t>
  </si>
  <si>
    <t>4Q22</t>
  </si>
  <si>
    <t>4Q21</t>
  </si>
  <si>
    <t>Jan-Dec'22</t>
  </si>
  <si>
    <t>Jan-Dec'21</t>
  </si>
  <si>
    <t>-20 bp</t>
  </si>
  <si>
    <t>-140 bp</t>
  </si>
  <si>
    <t>340 bp</t>
  </si>
  <si>
    <t>100 bp</t>
  </si>
  <si>
    <t>-160 bp</t>
  </si>
  <si>
    <t>as of December 31</t>
  </si>
  <si>
    <t>Information by Segments 4Q22</t>
  </si>
  <si>
    <t>Information by Segments Jan-Dec'22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</si>
</sst>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8" formatCode="#,##0.0_ ;\-#,##0.0\ 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169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5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/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6" fillId="0" borderId="0" xfId="0" applyFont="1"/>
    <xf numFmtId="166" fontId="17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3" fillId="0" borderId="0" xfId="60" applyFont="1"/>
    <xf numFmtId="165" fontId="28" fillId="0" borderId="0" xfId="60" applyFont="1"/>
    <xf numFmtId="165" fontId="29" fillId="0" borderId="0" xfId="60" applyFont="1" applyAlignment="1">
      <alignment horizontal="center" vertical="center"/>
    </xf>
    <xf numFmtId="165" fontId="29" fillId="0" borderId="0" xfId="60" applyFont="1" applyAlignment="1">
      <alignment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73" fontId="32" fillId="23" borderId="25" xfId="60" applyNumberFormat="1" applyFont="1" applyFill="1" applyBorder="1" applyAlignment="1">
      <alignment horizontal="center" vertical="center"/>
    </xf>
    <xf numFmtId="165" fontId="35" fillId="0" borderId="0" xfId="60" applyFont="1"/>
    <xf numFmtId="165" fontId="36" fillId="0" borderId="0" xfId="60" applyFont="1" applyAlignment="1">
      <alignment vertical="top"/>
    </xf>
    <xf numFmtId="165" fontId="32" fillId="0" borderId="0" xfId="60" applyFont="1"/>
    <xf numFmtId="165" fontId="37" fillId="0" borderId="0" xfId="60" applyFont="1"/>
    <xf numFmtId="165" fontId="29" fillId="0" borderId="0" xfId="60" applyFont="1"/>
    <xf numFmtId="165" fontId="34" fillId="0" borderId="0" xfId="6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66" fontId="28" fillId="0" borderId="0" xfId="0" applyNumberFormat="1" applyFont="1" applyAlignment="1">
      <alignment horizontal="center"/>
    </xf>
    <xf numFmtId="172" fontId="28" fillId="0" borderId="2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69" fontId="28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169" fontId="28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37" fontId="28" fillId="0" borderId="0" xfId="0" applyNumberFormat="1" applyFont="1" applyAlignment="1">
      <alignment horizontal="center"/>
    </xf>
    <xf numFmtId="0" fontId="35" fillId="0" borderId="0" xfId="0" applyFont="1"/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8" fillId="0" borderId="0" xfId="0" applyNumberFormat="1" applyFont="1"/>
    <xf numFmtId="165" fontId="28" fillId="0" borderId="0" xfId="87" applyFont="1"/>
    <xf numFmtId="165" fontId="42" fillId="0" borderId="0" xfId="87" applyFont="1" applyAlignment="1">
      <alignment horizontal="left" vertical="top"/>
    </xf>
    <xf numFmtId="175" fontId="28" fillId="0" borderId="0" xfId="1" applyNumberFormat="1" applyFont="1"/>
    <xf numFmtId="0" fontId="22" fillId="0" borderId="0" xfId="6" applyFont="1"/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70" fontId="28" fillId="0" borderId="0" xfId="2" applyNumberFormat="1" applyFont="1" applyAlignment="1">
      <alignment horizontal="center"/>
    </xf>
    <xf numFmtId="10" fontId="28" fillId="0" borderId="0" xfId="2" applyNumberFormat="1" applyFont="1"/>
    <xf numFmtId="3" fontId="28" fillId="0" borderId="0" xfId="0" applyNumberFormat="1" applyFont="1"/>
    <xf numFmtId="0" fontId="49" fillId="0" borderId="0" xfId="0" applyFont="1"/>
    <xf numFmtId="0" fontId="38" fillId="0" borderId="0" xfId="0" applyFont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170" fontId="28" fillId="0" borderId="0" xfId="2" applyNumberFormat="1" applyFont="1" applyAlignment="1">
      <alignment vertical="top"/>
    </xf>
    <xf numFmtId="37" fontId="2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0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2" fillId="0" borderId="0" xfId="89" applyFont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1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1" fillId="0" borderId="0" xfId="88" applyNumberFormat="1" applyFont="1" applyBorder="1" applyAlignment="1">
      <alignment horizontal="center" vertical="center"/>
    </xf>
    <xf numFmtId="165" fontId="41" fillId="0" borderId="0" xfId="87" applyFont="1" applyAlignment="1">
      <alignment vertical="center"/>
    </xf>
    <xf numFmtId="37" fontId="28" fillId="0" borderId="0" xfId="87" applyNumberFormat="1" applyFont="1" applyAlignment="1">
      <alignment horizontal="center" vertical="center"/>
    </xf>
    <xf numFmtId="37" fontId="28" fillId="0" borderId="0" xfId="1" applyNumberFormat="1" applyFont="1" applyBorder="1" applyAlignment="1">
      <alignment horizontal="center" vertical="center"/>
    </xf>
    <xf numFmtId="37" fontId="28" fillId="0" borderId="0" xfId="1" applyNumberFormat="1" applyFont="1" applyFill="1" applyBorder="1" applyAlignment="1">
      <alignment horizontal="center" vertical="center"/>
    </xf>
    <xf numFmtId="165" fontId="28" fillId="0" borderId="0" xfId="87" applyFont="1" applyAlignment="1">
      <alignment horizontal="center"/>
    </xf>
    <xf numFmtId="37" fontId="29" fillId="0" borderId="0" xfId="0" applyNumberFormat="1" applyFont="1" applyAlignment="1">
      <alignment horizontal="center" vertic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8" fillId="0" borderId="16" xfId="87" applyFont="1" applyBorder="1" applyAlignment="1">
      <alignment vertical="center"/>
    </xf>
    <xf numFmtId="165" fontId="28" fillId="0" borderId="0" xfId="87" applyFont="1" applyAlignment="1">
      <alignment vertical="center"/>
    </xf>
    <xf numFmtId="165" fontId="67" fillId="0" borderId="0" xfId="87" applyFont="1" applyAlignment="1">
      <alignment vertical="center"/>
    </xf>
    <xf numFmtId="165" fontId="28" fillId="0" borderId="15" xfId="87" applyFont="1" applyBorder="1" applyAlignment="1">
      <alignment vertical="center"/>
    </xf>
    <xf numFmtId="173" fontId="32" fillId="23" borderId="28" xfId="60" applyNumberFormat="1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Border="1" applyAlignment="1">
      <alignment horizontal="center" vertical="center"/>
    </xf>
    <xf numFmtId="3" fontId="40" fillId="0" borderId="28" xfId="60" applyNumberFormat="1" applyFont="1" applyBorder="1" applyAlignment="1">
      <alignment horizontal="center" vertical="center"/>
    </xf>
    <xf numFmtId="3" fontId="59" fillId="0" borderId="25" xfId="60" applyNumberFormat="1" applyFont="1" applyBorder="1" applyAlignment="1">
      <alignment horizontal="center" vertical="center"/>
    </xf>
    <xf numFmtId="3" fontId="59" fillId="0" borderId="28" xfId="60" applyNumberFormat="1" applyFont="1" applyBorder="1" applyAlignment="1">
      <alignment horizontal="center" vertical="center"/>
    </xf>
    <xf numFmtId="170" fontId="58" fillId="0" borderId="25" xfId="90" applyNumberFormat="1" applyFont="1" applyFill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25" xfId="2" applyNumberFormat="1" applyFont="1" applyFill="1" applyBorder="1" applyAlignment="1">
      <alignment horizontal="center" vertical="center"/>
    </xf>
    <xf numFmtId="170" fontId="58" fillId="0" borderId="28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35" fillId="23" borderId="25" xfId="1" applyNumberFormat="1" applyFont="1" applyFill="1" applyBorder="1" applyAlignment="1">
      <alignment horizontal="center" vertical="center"/>
    </xf>
    <xf numFmtId="37" fontId="28" fillId="0" borderId="18" xfId="1" applyNumberFormat="1" applyFont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37" fontId="29" fillId="0" borderId="30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/>
    <xf numFmtId="166" fontId="28" fillId="26" borderId="14" xfId="0" applyNumberFormat="1" applyFont="1" applyFill="1" applyBorder="1" applyAlignment="1">
      <alignment horizontal="center"/>
    </xf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167" fontId="58" fillId="26" borderId="9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8" fillId="26" borderId="11" xfId="1" applyNumberFormat="1" applyFont="1" applyFill="1" applyBorder="1" applyAlignment="1">
      <alignment horizontal="center" vertical="center"/>
    </xf>
    <xf numFmtId="166" fontId="58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37" fontId="28" fillId="26" borderId="10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2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2" fillId="26" borderId="15" xfId="0" applyFont="1" applyFill="1" applyBorder="1"/>
    <xf numFmtId="0" fontId="45" fillId="26" borderId="16" xfId="0" applyFont="1" applyFill="1" applyBorder="1"/>
    <xf numFmtId="0" fontId="62" fillId="26" borderId="16" xfId="0" applyFont="1" applyFill="1" applyBorder="1" applyAlignment="1">
      <alignment horizontal="left"/>
    </xf>
    <xf numFmtId="0" fontId="62" fillId="26" borderId="16" xfId="0" applyFont="1" applyFill="1" applyBorder="1"/>
    <xf numFmtId="0" fontId="62" fillId="26" borderId="0" xfId="0" applyFont="1" applyFill="1"/>
    <xf numFmtId="0" fontId="63" fillId="26" borderId="16" xfId="0" applyFont="1" applyFill="1" applyBorder="1"/>
    <xf numFmtId="0" fontId="28" fillId="26" borderId="16" xfId="0" applyFont="1" applyFill="1" applyBorder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62" fillId="26" borderId="0" xfId="0" applyFont="1" applyFill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2" fillId="26" borderId="29" xfId="0" applyFont="1" applyFill="1" applyBorder="1" applyAlignment="1">
      <alignment vertical="center"/>
    </xf>
    <xf numFmtId="0" fontId="62" fillId="26" borderId="29" xfId="0" applyFont="1" applyFill="1" applyBorder="1" applyAlignment="1">
      <alignment horizontal="left" vertical="center"/>
    </xf>
    <xf numFmtId="0" fontId="64" fillId="26" borderId="16" xfId="0" applyFont="1" applyFill="1" applyBorder="1"/>
    <xf numFmtId="0" fontId="64" fillId="26" borderId="0" xfId="0" applyFont="1" applyFill="1"/>
    <xf numFmtId="0" fontId="63" fillId="26" borderId="0" xfId="0" applyFont="1" applyFill="1" applyAlignment="1">
      <alignment vertical="center"/>
    </xf>
    <xf numFmtId="0" fontId="64" fillId="26" borderId="0" xfId="0" applyFont="1" applyFill="1" applyAlignment="1">
      <alignment vertical="center"/>
    </xf>
    <xf numFmtId="165" fontId="64" fillId="26" borderId="27" xfId="60" applyFont="1" applyFill="1" applyBorder="1" applyAlignment="1">
      <alignment vertical="center"/>
    </xf>
    <xf numFmtId="0" fontId="64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7" fillId="26" borderId="16" xfId="89" applyFont="1" applyFill="1" applyBorder="1" applyAlignment="1">
      <alignment vertical="center"/>
    </xf>
    <xf numFmtId="165" fontId="64" fillId="26" borderId="16" xfId="60" applyFont="1" applyFill="1" applyBorder="1" applyAlignment="1">
      <alignment vertical="center"/>
    </xf>
    <xf numFmtId="0" fontId="68" fillId="26" borderId="0" xfId="89" applyFont="1" applyFill="1" applyAlignment="1">
      <alignment vertical="center"/>
    </xf>
    <xf numFmtId="165" fontId="64" fillId="26" borderId="0" xfId="60" applyFont="1" applyFill="1" applyAlignment="1">
      <alignment vertical="center"/>
    </xf>
    <xf numFmtId="0" fontId="64" fillId="26" borderId="0" xfId="89" applyFont="1" applyFill="1" applyAlignment="1">
      <alignment vertical="center"/>
    </xf>
    <xf numFmtId="0" fontId="69" fillId="26" borderId="0" xfId="89" applyFont="1" applyFill="1" applyAlignment="1">
      <alignment vertical="center"/>
    </xf>
    <xf numFmtId="0" fontId="68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4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4" fillId="26" borderId="15" xfId="87" applyFont="1" applyFill="1" applyBorder="1" applyAlignment="1">
      <alignment vertical="center"/>
    </xf>
    <xf numFmtId="165" fontId="67" fillId="26" borderId="16" xfId="87" applyFont="1" applyFill="1" applyBorder="1" applyAlignment="1">
      <alignment vertical="center"/>
    </xf>
    <xf numFmtId="0" fontId="64" fillId="26" borderId="16" xfId="0" applyFont="1" applyFill="1" applyBorder="1" applyAlignment="1">
      <alignment vertical="center"/>
    </xf>
    <xf numFmtId="0" fontId="64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vertical="center"/>
    </xf>
    <xf numFmtId="0" fontId="67" fillId="26" borderId="16" xfId="0" applyFont="1" applyFill="1" applyBorder="1"/>
    <xf numFmtId="0" fontId="29" fillId="26" borderId="16" xfId="0" applyFont="1" applyFill="1" applyBorder="1"/>
    <xf numFmtId="0" fontId="29" fillId="26" borderId="0" xfId="0" applyFont="1" applyFill="1"/>
    <xf numFmtId="0" fontId="67" fillId="26" borderId="0" xfId="0" applyFont="1" applyFill="1"/>
    <xf numFmtId="165" fontId="31" fillId="27" borderId="0" xfId="60" applyFont="1" applyFill="1" applyAlignment="1">
      <alignment horizontal="center" vertical="center"/>
    </xf>
    <xf numFmtId="165" fontId="31" fillId="27" borderId="12" xfId="6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3" fillId="27" borderId="0" xfId="0" applyFont="1" applyFill="1" applyAlignment="1">
      <alignment vertical="center"/>
    </xf>
    <xf numFmtId="0" fontId="41" fillId="27" borderId="0" xfId="0" applyFont="1" applyFill="1" applyAlignment="1">
      <alignment horizontal="center"/>
    </xf>
    <xf numFmtId="0" fontId="53" fillId="27" borderId="0" xfId="0" applyFont="1" applyFill="1"/>
    <xf numFmtId="0" fontId="41" fillId="27" borderId="12" xfId="0" applyFont="1" applyFill="1" applyBorder="1" applyAlignment="1">
      <alignment horizontal="center"/>
    </xf>
    <xf numFmtId="0" fontId="53" fillId="27" borderId="15" xfId="0" applyFont="1" applyFill="1" applyBorder="1"/>
    <xf numFmtId="171" fontId="61" fillId="27" borderId="6" xfId="4" applyNumberFormat="1" applyFont="1" applyFill="1" applyBorder="1" applyAlignment="1">
      <alignment horizontal="center" vertical="center"/>
    </xf>
    <xf numFmtId="171" fontId="61" fillId="27" borderId="9" xfId="4" applyNumberFormat="1" applyFont="1" applyFill="1" applyBorder="1" applyAlignment="1">
      <alignment horizontal="center" vertical="center"/>
    </xf>
    <xf numFmtId="0" fontId="27" fillId="27" borderId="0" xfId="6" applyFont="1" applyFill="1"/>
    <xf numFmtId="49" fontId="41" fillId="27" borderId="0" xfId="87" applyNumberFormat="1" applyFont="1" applyFill="1" applyAlignment="1">
      <alignment horizontal="center" vertical="center"/>
    </xf>
    <xf numFmtId="165" fontId="53" fillId="27" borderId="0" xfId="87" applyFont="1" applyFill="1" applyAlignment="1">
      <alignment vertical="center"/>
    </xf>
    <xf numFmtId="165" fontId="41" fillId="27" borderId="0" xfId="87" applyFont="1" applyFill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/>
    <xf numFmtId="165" fontId="28" fillId="27" borderId="0" xfId="87" applyFont="1" applyFill="1"/>
    <xf numFmtId="0" fontId="28" fillId="27" borderId="0" xfId="0" applyFont="1" applyFill="1" applyAlignment="1">
      <alignment vertical="top"/>
    </xf>
    <xf numFmtId="0" fontId="64" fillId="26" borderId="16" xfId="0" applyFont="1" applyFill="1" applyBorder="1" applyAlignment="1">
      <alignment horizontal="center"/>
    </xf>
    <xf numFmtId="0" fontId="64" fillId="26" borderId="16" xfId="0" applyFont="1" applyFill="1" applyBorder="1" applyAlignment="1">
      <alignment horizontal="right"/>
    </xf>
    <xf numFmtId="0" fontId="71" fillId="0" borderId="0" xfId="7" applyFont="1"/>
    <xf numFmtId="0" fontId="22" fillId="23" borderId="0" xfId="7" applyFont="1" applyFill="1"/>
    <xf numFmtId="0" fontId="0" fillId="23" borderId="0" xfId="0" applyFill="1"/>
    <xf numFmtId="165" fontId="64" fillId="26" borderId="16" xfId="60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170" fontId="72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169" fontId="28" fillId="0" borderId="33" xfId="0" applyNumberFormat="1" applyFont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35" fillId="0" borderId="39" xfId="1" applyNumberFormat="1" applyFont="1" applyFill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35" fillId="23" borderId="39" xfId="1" applyNumberFormat="1" applyFont="1" applyFill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9" fillId="0" borderId="41" xfId="60" applyNumberFormat="1" applyFont="1" applyBorder="1" applyAlignment="1">
      <alignment horizontal="center" vertical="center"/>
    </xf>
    <xf numFmtId="3" fontId="40" fillId="0" borderId="41" xfId="60" applyNumberFormat="1" applyFont="1" applyBorder="1" applyAlignment="1">
      <alignment horizontal="center" vertical="center"/>
    </xf>
    <xf numFmtId="170" fontId="58" fillId="0" borderId="32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Border="1" applyAlignment="1">
      <alignment horizontal="center" vertical="center"/>
    </xf>
    <xf numFmtId="0" fontId="22" fillId="0" borderId="9" xfId="89" applyFont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Border="1" applyAlignment="1">
      <alignment horizontal="center" vertical="center"/>
    </xf>
    <xf numFmtId="170" fontId="58" fillId="0" borderId="41" xfId="2" applyNumberFormat="1" applyFont="1" applyFill="1" applyBorder="1" applyAlignment="1">
      <alignment horizontal="center" vertical="center"/>
    </xf>
    <xf numFmtId="170" fontId="58" fillId="0" borderId="32" xfId="2" applyNumberFormat="1" applyFont="1" applyFill="1" applyBorder="1" applyAlignment="1">
      <alignment horizontal="center" vertical="center"/>
    </xf>
    <xf numFmtId="3" fontId="59" fillId="0" borderId="42" xfId="60" applyNumberFormat="1" applyFont="1" applyBorder="1" applyAlignment="1">
      <alignment horizontal="center" vertical="center"/>
    </xf>
    <xf numFmtId="3" fontId="40" fillId="0" borderId="42" xfId="60" applyNumberFormat="1" applyFont="1" applyBorder="1" applyAlignment="1">
      <alignment horizontal="center" vertical="center"/>
    </xf>
    <xf numFmtId="170" fontId="58" fillId="0" borderId="42" xfId="9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3" fontId="40" fillId="0" borderId="43" xfId="60" applyNumberFormat="1" applyFont="1" applyBorder="1" applyAlignment="1">
      <alignment horizontal="center" vertical="center"/>
    </xf>
    <xf numFmtId="3" fontId="40" fillId="0" borderId="44" xfId="60" applyNumberFormat="1" applyFont="1" applyBorder="1" applyAlignment="1">
      <alignment horizontal="center" vertical="center"/>
    </xf>
    <xf numFmtId="3" fontId="40" fillId="0" borderId="45" xfId="60" applyNumberFormat="1" applyFont="1" applyBorder="1" applyAlignment="1">
      <alignment horizontal="center" vertical="center"/>
    </xf>
    <xf numFmtId="170" fontId="58" fillId="0" borderId="45" xfId="90" applyNumberFormat="1" applyFont="1" applyFill="1" applyBorder="1" applyAlignment="1">
      <alignment horizontal="center" vertical="center"/>
    </xf>
    <xf numFmtId="170" fontId="58" fillId="0" borderId="43" xfId="2" applyNumberFormat="1" applyFont="1" applyFill="1" applyBorder="1" applyAlignment="1">
      <alignment horizontal="center" vertical="center"/>
    </xf>
    <xf numFmtId="3" fontId="28" fillId="0" borderId="42" xfId="0" applyNumberFormat="1" applyFont="1" applyBorder="1" applyAlignment="1">
      <alignment horizontal="center"/>
    </xf>
    <xf numFmtId="3" fontId="28" fillId="0" borderId="38" xfId="0" applyNumberFormat="1" applyFont="1" applyBorder="1" applyAlignment="1">
      <alignment horizont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3" fontId="59" fillId="0" borderId="46" xfId="60" applyNumberFormat="1" applyFont="1" applyBorder="1" applyAlignment="1">
      <alignment horizontal="center" vertical="center"/>
    </xf>
    <xf numFmtId="0" fontId="28" fillId="24" borderId="0" xfId="0" applyFont="1" applyFill="1"/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8" fontId="32" fillId="23" borderId="21" xfId="60" applyNumberFormat="1" applyFont="1" applyFill="1" applyBorder="1" applyAlignment="1">
      <alignment horizontal="center" vertical="center"/>
    </xf>
    <xf numFmtId="178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/>
    <xf numFmtId="3" fontId="28" fillId="0" borderId="32" xfId="0" applyNumberFormat="1" applyFont="1" applyBorder="1" applyAlignment="1">
      <alignment horizontal="center"/>
    </xf>
    <xf numFmtId="0" fontId="41" fillId="27" borderId="8" xfId="0" applyFont="1" applyFill="1" applyBorder="1" applyAlignment="1">
      <alignment horizontal="center" vertical="center"/>
    </xf>
    <xf numFmtId="173" fontId="32" fillId="0" borderId="18" xfId="6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172" fontId="44" fillId="0" borderId="41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/>
    <xf numFmtId="0" fontId="44" fillId="0" borderId="41" xfId="0" applyFont="1" applyBorder="1"/>
    <xf numFmtId="0" fontId="28" fillId="24" borderId="0" xfId="0" applyFont="1" applyFill="1" applyAlignment="1">
      <alignment horizontal="center" vertical="center"/>
    </xf>
    <xf numFmtId="0" fontId="44" fillId="24" borderId="0" xfId="0" applyFont="1" applyFill="1"/>
    <xf numFmtId="172" fontId="28" fillId="0" borderId="42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72" fontId="28" fillId="0" borderId="38" xfId="0" applyNumberFormat="1" applyFont="1" applyBorder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/>
    <xf numFmtId="0" fontId="44" fillId="23" borderId="9" xfId="0" applyFont="1" applyFill="1" applyBorder="1"/>
    <xf numFmtId="0" fontId="28" fillId="23" borderId="0" xfId="0" applyFont="1" applyFill="1" applyAlignment="1">
      <alignment horizontal="center"/>
    </xf>
    <xf numFmtId="2" fontId="28" fillId="23" borderId="0" xfId="0" applyNumberFormat="1" applyFont="1" applyFill="1" applyAlignment="1">
      <alignment horizontal="center"/>
    </xf>
    <xf numFmtId="172" fontId="28" fillId="23" borderId="41" xfId="0" applyNumberFormat="1" applyFont="1" applyFill="1" applyBorder="1" applyAlignment="1">
      <alignment horizontal="center"/>
    </xf>
    <xf numFmtId="0" fontId="28" fillId="23" borderId="0" xfId="0" applyFont="1" applyFill="1"/>
    <xf numFmtId="172" fontId="28" fillId="23" borderId="42" xfId="0" applyNumberFormat="1" applyFont="1" applyFill="1" applyBorder="1" applyAlignment="1">
      <alignment horizontal="center"/>
    </xf>
    <xf numFmtId="172" fontId="28" fillId="0" borderId="4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172" fontId="29" fillId="0" borderId="42" xfId="0" applyNumberFormat="1" applyFont="1" applyBorder="1" applyAlignment="1">
      <alignment horizontal="center"/>
    </xf>
    <xf numFmtId="172" fontId="29" fillId="0" borderId="32" xfId="0" applyNumberFormat="1" applyFont="1" applyBorder="1" applyAlignment="1">
      <alignment horizontal="center"/>
    </xf>
    <xf numFmtId="172" fontId="28" fillId="0" borderId="18" xfId="0" applyNumberFormat="1" applyFont="1" applyBorder="1" applyAlignment="1">
      <alignment horizontal="center"/>
    </xf>
    <xf numFmtId="172" fontId="28" fillId="0" borderId="41" xfId="0" applyNumberFormat="1" applyFont="1" applyBorder="1" applyAlignment="1">
      <alignment horizontal="center"/>
    </xf>
    <xf numFmtId="166" fontId="28" fillId="26" borderId="13" xfId="1" applyNumberFormat="1" applyFont="1" applyFill="1" applyBorder="1" applyAlignment="1">
      <alignment horizontal="center"/>
    </xf>
    <xf numFmtId="178" fontId="32" fillId="23" borderId="24" xfId="60" applyNumberFormat="1" applyFont="1" applyFill="1" applyBorder="1" applyAlignment="1">
      <alignment horizontal="center" vertical="center"/>
    </xf>
    <xf numFmtId="172" fontId="29" fillId="0" borderId="25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72" fontId="28" fillId="0" borderId="50" xfId="0" applyNumberFormat="1" applyFont="1" applyBorder="1" applyAlignment="1">
      <alignment horizontal="center" vertical="center"/>
    </xf>
    <xf numFmtId="172" fontId="29" fillId="0" borderId="24" xfId="0" applyNumberFormat="1" applyFont="1" applyBorder="1" applyAlignment="1">
      <alignment horizontal="center" vertical="center"/>
    </xf>
    <xf numFmtId="172" fontId="29" fillId="0" borderId="50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172" fontId="28" fillId="0" borderId="41" xfId="0" applyNumberFormat="1" applyFont="1" applyBorder="1" applyAlignment="1">
      <alignment horizontal="center" vertical="center"/>
    </xf>
    <xf numFmtId="172" fontId="29" fillId="0" borderId="42" xfId="0" applyNumberFormat="1" applyFont="1" applyBorder="1" applyAlignment="1">
      <alignment horizontal="center" vertical="center"/>
    </xf>
    <xf numFmtId="172" fontId="29" fillId="0" borderId="41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/>
    </xf>
    <xf numFmtId="172" fontId="28" fillId="0" borderId="51" xfId="0" applyNumberFormat="1" applyFont="1" applyBorder="1" applyAlignment="1">
      <alignment horizontal="center"/>
    </xf>
    <xf numFmtId="172" fontId="29" fillId="0" borderId="47" xfId="0" applyNumberFormat="1" applyFont="1" applyBorder="1" applyAlignment="1">
      <alignment horizontal="center"/>
    </xf>
    <xf numFmtId="172" fontId="29" fillId="0" borderId="51" xfId="0" applyNumberFormat="1" applyFont="1" applyBorder="1" applyAlignment="1">
      <alignment horizontal="center"/>
    </xf>
    <xf numFmtId="170" fontId="28" fillId="0" borderId="25" xfId="2" applyNumberFormat="1" applyFont="1" applyBorder="1" applyAlignment="1">
      <alignment horizontal="center"/>
    </xf>
    <xf numFmtId="170" fontId="28" fillId="0" borderId="42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70" fontId="28" fillId="0" borderId="52" xfId="2" applyNumberFormat="1" applyFont="1" applyBorder="1" applyAlignment="1">
      <alignment horizontal="center"/>
    </xf>
    <xf numFmtId="0" fontId="73" fillId="26" borderId="16" xfId="89" applyFont="1" applyFill="1" applyBorder="1" applyAlignment="1">
      <alignment vertical="center"/>
    </xf>
    <xf numFmtId="3" fontId="59" fillId="0" borderId="45" xfId="60" applyNumberFormat="1" applyFont="1" applyBorder="1" applyAlignment="1">
      <alignment horizontal="center" vertical="center"/>
    </xf>
    <xf numFmtId="172" fontId="28" fillId="0" borderId="0" xfId="0" applyNumberFormat="1" applyFont="1"/>
    <xf numFmtId="0" fontId="28" fillId="26" borderId="0" xfId="0" applyFont="1" applyFill="1"/>
    <xf numFmtId="38" fontId="0" fillId="0" borderId="0" xfId="0" applyNumberFormat="1"/>
    <xf numFmtId="0" fontId="49" fillId="23" borderId="0" xfId="0" applyFont="1" applyFill="1"/>
    <xf numFmtId="0" fontId="53" fillId="23" borderId="0" xfId="0" applyFont="1" applyFill="1"/>
    <xf numFmtId="0" fontId="28" fillId="23" borderId="0" xfId="0" applyFont="1" applyFill="1" applyAlignment="1">
      <alignment vertical="center"/>
    </xf>
    <xf numFmtId="0" fontId="45" fillId="23" borderId="0" xfId="0" applyFont="1" applyFill="1"/>
    <xf numFmtId="0" fontId="45" fillId="23" borderId="0" xfId="0" applyFont="1" applyFill="1" applyAlignment="1">
      <alignment vertical="top"/>
    </xf>
    <xf numFmtId="0" fontId="28" fillId="23" borderId="0" xfId="0" applyFont="1" applyFill="1" applyAlignment="1">
      <alignment vertical="top"/>
    </xf>
    <xf numFmtId="0" fontId="29" fillId="23" borderId="0" xfId="0" applyFont="1" applyFill="1" applyAlignment="1">
      <alignment horizontal="center"/>
    </xf>
    <xf numFmtId="0" fontId="53" fillId="23" borderId="48" xfId="0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0" fontId="28" fillId="23" borderId="0" xfId="0" applyFont="1" applyFill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72" fontId="0" fillId="23" borderId="0" xfId="0" applyNumberFormat="1" applyFill="1"/>
    <xf numFmtId="3" fontId="28" fillId="0" borderId="52" xfId="0" applyNumberFormat="1" applyFont="1" applyBorder="1" applyAlignment="1">
      <alignment horizontal="center"/>
    </xf>
    <xf numFmtId="170" fontId="28" fillId="0" borderId="30" xfId="2" applyNumberFormat="1" applyFont="1" applyBorder="1" applyAlignment="1">
      <alignment horizontal="center"/>
    </xf>
    <xf numFmtId="37" fontId="35" fillId="0" borderId="52" xfId="1" applyNumberFormat="1" applyFont="1" applyBorder="1" applyAlignment="1">
      <alignment horizontal="center" vertical="center"/>
    </xf>
    <xf numFmtId="9" fontId="0" fillId="0" borderId="0" xfId="2" applyFont="1"/>
    <xf numFmtId="49" fontId="28" fillId="26" borderId="14" xfId="0" applyNumberFormat="1" applyFont="1" applyFill="1" applyBorder="1" applyAlignment="1">
      <alignment horizontal="center"/>
    </xf>
    <xf numFmtId="165" fontId="30" fillId="27" borderId="0" xfId="60" applyFont="1" applyFill="1" applyAlignment="1">
      <alignment horizontal="right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9" fontId="28" fillId="26" borderId="14" xfId="0" applyNumberFormat="1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63" fillId="26" borderId="16" xfId="0" applyFont="1" applyFill="1" applyBorder="1" applyAlignment="1">
      <alignment horizontal="left" vertical="center"/>
    </xf>
    <xf numFmtId="37" fontId="0" fillId="23" borderId="0" xfId="0" applyNumberFormat="1" applyFill="1"/>
    <xf numFmtId="0" fontId="0" fillId="23" borderId="0" xfId="0" applyFill="1" applyAlignment="1">
      <alignment horizontal="center" vertical="center"/>
    </xf>
    <xf numFmtId="0" fontId="74" fillId="23" borderId="0" xfId="0" applyFont="1" applyFill="1"/>
    <xf numFmtId="165" fontId="28" fillId="23" borderId="0" xfId="87" applyFont="1" applyFill="1"/>
    <xf numFmtId="175" fontId="28" fillId="23" borderId="0" xfId="1" applyNumberFormat="1" applyFont="1" applyFill="1"/>
    <xf numFmtId="171" fontId="0" fillId="23" borderId="0" xfId="1" applyNumberFormat="1" applyFont="1" applyFill="1"/>
    <xf numFmtId="38" fontId="0" fillId="23" borderId="0" xfId="0" applyNumberFormat="1" applyFill="1"/>
    <xf numFmtId="165" fontId="0" fillId="23" borderId="0" xfId="87" applyFont="1" applyFill="1"/>
    <xf numFmtId="164" fontId="0" fillId="23" borderId="0" xfId="0" applyNumberFormat="1" applyFill="1"/>
    <xf numFmtId="165" fontId="1" fillId="23" borderId="0" xfId="60" applyFill="1"/>
    <xf numFmtId="165" fontId="2" fillId="23" borderId="0" xfId="60" applyFont="1" applyFill="1" applyAlignment="1">
      <alignment horizontal="center" vertical="center"/>
    </xf>
    <xf numFmtId="165" fontId="16" fillId="23" borderId="0" xfId="60" applyFont="1" applyFill="1" applyAlignment="1">
      <alignment horizontal="center" vertical="center"/>
    </xf>
    <xf numFmtId="0" fontId="1" fillId="23" borderId="0" xfId="60" applyNumberForma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70" fillId="26" borderId="0" xfId="60" applyFont="1" applyFill="1" applyAlignment="1">
      <alignment horizontal="center" vertical="center"/>
    </xf>
    <xf numFmtId="165" fontId="30" fillId="27" borderId="0" xfId="60" applyFont="1" applyFill="1" applyAlignment="1">
      <alignment horizontal="right"/>
    </xf>
    <xf numFmtId="165" fontId="70" fillId="26" borderId="16" xfId="60" applyFont="1" applyFill="1" applyBorder="1" applyAlignment="1">
      <alignment horizontal="center" vertical="center"/>
    </xf>
    <xf numFmtId="165" fontId="61" fillId="25" borderId="0" xfId="60" applyFont="1" applyFill="1" applyAlignment="1">
      <alignment horizontal="center" vertical="center"/>
    </xf>
    <xf numFmtId="165" fontId="24" fillId="0" borderId="0" xfId="6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/>
    </xf>
    <xf numFmtId="0" fontId="63" fillId="26" borderId="15" xfId="0" applyFont="1" applyFill="1" applyBorder="1" applyAlignment="1">
      <alignment horizontal="left" vertical="center"/>
    </xf>
    <xf numFmtId="0" fontId="63" fillId="26" borderId="16" xfId="0" applyFont="1" applyFill="1" applyBorder="1" applyAlignment="1">
      <alignment horizontal="left" vertical="center"/>
    </xf>
    <xf numFmtId="0" fontId="63" fillId="26" borderId="29" xfId="0" applyFont="1" applyFill="1" applyBorder="1" applyAlignment="1">
      <alignment horizontal="left" vertical="center"/>
    </xf>
    <xf numFmtId="0" fontId="61" fillId="25" borderId="0" xfId="0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top" wrapText="1"/>
    </xf>
    <xf numFmtId="0" fontId="55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71" fontId="61" fillId="27" borderId="7" xfId="4" applyNumberFormat="1" applyFont="1" applyFill="1" applyBorder="1" applyAlignment="1">
      <alignment horizontal="center" vertical="center"/>
    </xf>
    <xf numFmtId="171" fontId="61" fillId="27" borderId="8" xfId="4" applyNumberFormat="1" applyFont="1" applyFill="1" applyBorder="1" applyAlignment="1">
      <alignment horizontal="center" vertical="center"/>
    </xf>
    <xf numFmtId="0" fontId="61" fillId="27" borderId="0" xfId="0" applyFont="1" applyFill="1" applyAlignment="1">
      <alignment horizontal="center" vertical="center"/>
    </xf>
    <xf numFmtId="165" fontId="53" fillId="27" borderId="7" xfId="87" applyFont="1" applyFill="1" applyBorder="1" applyAlignment="1">
      <alignment horizontal="center" vertical="center"/>
    </xf>
    <xf numFmtId="165" fontId="53" fillId="27" borderId="8" xfId="87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50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vertical="top"/>
    </xf>
    <xf numFmtId="0" fontId="54" fillId="25" borderId="0" xfId="0" applyFont="1" applyFill="1" applyAlignment="1">
      <alignment horizontal="center"/>
    </xf>
    <xf numFmtId="0" fontId="55" fillId="25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59" fillId="28" borderId="0" xfId="0" applyFont="1" applyFill="1" applyAlignment="1">
      <alignment horizontal="center"/>
    </xf>
    <xf numFmtId="49" fontId="41" fillId="27" borderId="0" xfId="87" quotePrefix="1" applyNumberFormat="1" applyFont="1" applyFill="1" applyAlignment="1">
      <alignment horizontal="center" vertical="center" wrapText="1"/>
    </xf>
    <xf numFmtId="0" fontId="41" fillId="27" borderId="0" xfId="87" applyNumberFormat="1" applyFont="1" applyFill="1" applyAlignment="1">
      <alignment horizontal="center" vertical="center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4" builtinId="9" hidden="1"/>
    <cellStyle name="Followed Hyperlink" xfId="92" builtinId="9" hidden="1"/>
    <cellStyle name="Followed Hyperlink" xfId="98" builtinId="9" hidden="1"/>
    <cellStyle name="Followed Hyperlink" xfId="96" builtinId="9" hidden="1"/>
    <cellStyle name="Hyperlink" xfId="93" builtinId="8" hidden="1"/>
    <cellStyle name="Hyperlink" xfId="91" builtinId="8" hidden="1"/>
    <cellStyle name="Hyperlink" xfId="95" builtinId="8" hidden="1"/>
    <cellStyle name="Hyperlink" xfId="97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sites/IRTeam/Documentos%20compartidos/General/2022/Conference%20Call/4Q22/Tablas/Tablas%20Resultados%20AC%20Ingles%204Q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solidated"/>
      <sheetName val="US"/>
      <sheetName val="MX"/>
      <sheetName val="SA"/>
      <sheetName val="PL"/>
      <sheetName val="BS"/>
      <sheetName val="Debt"/>
      <sheetName val="CF"/>
      <sheetName val="FX"/>
      <sheetName val="Segments"/>
    </sheetNames>
    <sheetDataSet>
      <sheetData sheetId="0">
        <row r="1">
          <cell r="C1" t="str">
            <v>4Q</v>
          </cell>
        </row>
        <row r="6">
          <cell r="Q6" t="str">
            <v>1Q</v>
          </cell>
        </row>
        <row r="7">
          <cell r="Q7" t="str">
            <v>2Q</v>
          </cell>
        </row>
        <row r="8">
          <cell r="Q8" t="str">
            <v>3Q</v>
          </cell>
        </row>
        <row r="9">
          <cell r="Q9" t="str">
            <v>4Q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17"/>
  <sheetViews>
    <sheetView showGridLines="0" tabSelected="1" zoomScaleNormal="100" zoomScalePageLayoutView="112" workbookViewId="0">
      <selection activeCell="B1" sqref="B1"/>
    </sheetView>
  </sheetViews>
  <sheetFormatPr defaultColWidth="11.42578125" defaultRowHeight="15" outlineLevelCol="1" x14ac:dyDescent="0.25"/>
  <cols>
    <col min="1" max="1" width="2.28515625" style="9" customWidth="1"/>
    <col min="2" max="2" width="4.28515625" style="9" customWidth="1"/>
    <col min="3" max="3" width="7.28515625" style="9" customWidth="1"/>
    <col min="4" max="4" width="12" style="9" customWidth="1"/>
    <col min="5" max="5" width="11.7109375" style="9" customWidth="1"/>
    <col min="6" max="6" width="13.7109375" style="9" customWidth="1"/>
    <col min="7" max="7" width="18.28515625" style="9" bestFit="1" customWidth="1"/>
    <col min="8" max="8" width="12.5703125" style="9" customWidth="1"/>
    <col min="9" max="9" width="14.28515625" style="9" customWidth="1" outlineLevel="1"/>
    <col min="10" max="10" width="13" style="9" customWidth="1" outlineLevel="1"/>
    <col min="11" max="11" width="12" style="9" customWidth="1" outlineLevel="1"/>
    <col min="12" max="12" width="2.42578125" style="9" customWidth="1"/>
    <col min="13" max="13" width="6" style="9" customWidth="1"/>
    <col min="14" max="15" width="11.42578125" style="9"/>
    <col min="16" max="17" width="11.42578125" style="9" customWidth="1"/>
    <col min="18" max="16384" width="11.42578125" style="9"/>
  </cols>
  <sheetData>
    <row r="1" spans="2:13" s="414" customFormat="1" x14ac:dyDescent="0.25">
      <c r="B1" s="415"/>
      <c r="C1" s="416"/>
      <c r="D1" s="415"/>
      <c r="E1" s="417"/>
    </row>
    <row r="2" spans="2:13" ht="6" customHeight="1" x14ac:dyDescent="0.25"/>
    <row r="3" spans="2:13" ht="25.15" customHeight="1" x14ac:dyDescent="0.25">
      <c r="C3" s="422" t="s">
        <v>0</v>
      </c>
      <c r="D3" s="422"/>
      <c r="E3" s="422"/>
      <c r="F3" s="422"/>
      <c r="G3" s="422"/>
      <c r="H3" s="422"/>
      <c r="I3" s="422"/>
      <c r="J3" s="422"/>
      <c r="K3" s="422"/>
      <c r="L3" s="38"/>
      <c r="M3" s="38"/>
    </row>
    <row r="4" spans="2:13" ht="5.25" customHeight="1" x14ac:dyDescent="0.25">
      <c r="C4" s="40"/>
      <c r="D4" s="40"/>
      <c r="E4" s="40"/>
      <c r="F4" s="41"/>
      <c r="G4" s="41"/>
      <c r="H4" s="41"/>
      <c r="I4" s="41"/>
      <c r="J4" s="41"/>
      <c r="K4" s="42"/>
      <c r="L4" s="10"/>
      <c r="M4" s="10"/>
    </row>
    <row r="5" spans="2:13" ht="17.100000000000001" customHeight="1" x14ac:dyDescent="0.25">
      <c r="C5" s="420"/>
      <c r="D5" s="420"/>
      <c r="E5" s="394"/>
      <c r="F5" s="264" t="s">
        <v>169</v>
      </c>
      <c r="G5" s="264" t="s">
        <v>170</v>
      </c>
      <c r="H5" s="224" t="s">
        <v>1</v>
      </c>
      <c r="I5" s="223" t="s">
        <v>171</v>
      </c>
      <c r="J5" s="223" t="s">
        <v>172</v>
      </c>
      <c r="K5" s="224" t="s">
        <v>1</v>
      </c>
      <c r="L5" s="11"/>
      <c r="M5" s="11"/>
    </row>
    <row r="6" spans="2:13" ht="22.15" customHeight="1" x14ac:dyDescent="0.25">
      <c r="C6" s="421" t="s">
        <v>2</v>
      </c>
      <c r="D6" s="421"/>
      <c r="E6" s="421"/>
      <c r="F6" s="314">
        <v>594.29188914919371</v>
      </c>
      <c r="G6" s="315">
        <v>593.71195062712491</v>
      </c>
      <c r="H6" s="157">
        <v>9.7680115998377559E-2</v>
      </c>
      <c r="I6" s="350">
        <v>2372.0943218492262</v>
      </c>
      <c r="J6" s="315">
        <v>2280.2785722193648</v>
      </c>
      <c r="K6" s="157">
        <v>4.0265145999463625</v>
      </c>
      <c r="L6" s="12"/>
      <c r="M6" s="12"/>
    </row>
    <row r="7" spans="2:13" ht="22.15" customHeight="1" x14ac:dyDescent="0.25">
      <c r="C7" s="421" t="s">
        <v>3</v>
      </c>
      <c r="D7" s="421"/>
      <c r="E7" s="421"/>
      <c r="F7" s="43">
        <v>52634.637061739151</v>
      </c>
      <c r="G7" s="319">
        <v>49137.880544301835</v>
      </c>
      <c r="H7" s="157">
        <v>7.1162135580607799</v>
      </c>
      <c r="I7" s="45">
        <v>207785.23863306709</v>
      </c>
      <c r="J7" s="319">
        <v>183366.37657369531</v>
      </c>
      <c r="K7" s="157">
        <v>13.31697910797609</v>
      </c>
      <c r="L7" s="12"/>
      <c r="M7" s="12"/>
    </row>
    <row r="8" spans="2:13" ht="22.15" customHeight="1" x14ac:dyDescent="0.25">
      <c r="C8" s="421" t="s">
        <v>4</v>
      </c>
      <c r="D8" s="421"/>
      <c r="E8" s="421"/>
      <c r="F8" s="43">
        <v>9983.3652783519319</v>
      </c>
      <c r="G8" s="44">
        <v>9126.8019227894838</v>
      </c>
      <c r="H8" s="157">
        <v>9.3851423840329176</v>
      </c>
      <c r="I8" s="45">
        <v>39621.948824744191</v>
      </c>
      <c r="J8" s="44">
        <v>35405.533859548064</v>
      </c>
      <c r="K8" s="157">
        <v>11.908915091980909</v>
      </c>
      <c r="L8" s="12"/>
      <c r="M8" s="12"/>
    </row>
    <row r="9" spans="2:13" ht="21" customHeight="1" x14ac:dyDescent="0.25">
      <c r="C9" s="419" t="s">
        <v>5</v>
      </c>
      <c r="D9" s="419"/>
      <c r="E9" s="419"/>
      <c r="F9" s="43">
        <v>3956.4529094996637</v>
      </c>
      <c r="G9" s="44">
        <v>3186.6767131506758</v>
      </c>
      <c r="H9" s="158">
        <v>24.156080633228338</v>
      </c>
      <c r="I9" s="45">
        <v>15502.99061511903</v>
      </c>
      <c r="J9" s="127">
        <v>12282.047870681885</v>
      </c>
      <c r="K9" s="158">
        <v>26.224802071694931</v>
      </c>
      <c r="L9" s="12"/>
      <c r="M9" s="12"/>
    </row>
    <row r="10" spans="2:13" ht="6" customHeight="1" x14ac:dyDescent="0.25">
      <c r="C10" s="40"/>
      <c r="D10" s="40"/>
      <c r="E10" s="40"/>
      <c r="F10" s="271"/>
      <c r="G10" s="271"/>
      <c r="H10" s="46"/>
      <c r="I10" s="46"/>
      <c r="J10" s="46"/>
      <c r="K10" s="46"/>
    </row>
    <row r="11" spans="2:13" ht="12" customHeight="1" x14ac:dyDescent="0.25">
      <c r="B11" s="13"/>
      <c r="C11" s="47" t="s">
        <v>6</v>
      </c>
      <c r="D11" s="50"/>
      <c r="E11" s="40"/>
      <c r="F11" s="48"/>
      <c r="G11" s="49"/>
      <c r="H11" s="40"/>
      <c r="I11" s="40"/>
      <c r="J11" s="40"/>
      <c r="K11" s="40"/>
    </row>
    <row r="12" spans="2:13" ht="12" customHeight="1" x14ac:dyDescent="0.25">
      <c r="B12" s="13"/>
      <c r="C12" s="47" t="s">
        <v>7</v>
      </c>
      <c r="D12" s="40"/>
      <c r="E12" s="40"/>
      <c r="F12" s="48"/>
      <c r="G12" s="49"/>
      <c r="H12" s="40"/>
      <c r="I12" s="40"/>
      <c r="J12" s="40"/>
      <c r="K12" s="40"/>
    </row>
    <row r="13" spans="2:13" ht="13.5" customHeight="1" x14ac:dyDescent="0.25">
      <c r="C13" s="51" t="s">
        <v>8</v>
      </c>
      <c r="D13" s="40"/>
      <c r="E13" s="40"/>
      <c r="F13" s="48"/>
      <c r="G13" s="49"/>
      <c r="H13" s="40"/>
      <c r="I13" s="40"/>
      <c r="J13" s="40"/>
      <c r="K13" s="40"/>
    </row>
    <row r="14" spans="2:13" ht="13.5" customHeight="1" x14ac:dyDescent="0.25">
      <c r="D14" s="39"/>
      <c r="E14" s="39"/>
      <c r="F14" s="39"/>
    </row>
    <row r="15" spans="2:13" x14ac:dyDescent="0.25">
      <c r="C15" s="31"/>
      <c r="E15" s="34"/>
      <c r="F15" s="313"/>
      <c r="G15" s="259"/>
    </row>
    <row r="16" spans="2:13" x14ac:dyDescent="0.25">
      <c r="C16" s="267"/>
      <c r="D16" s="263"/>
      <c r="E16" s="265"/>
      <c r="F16" s="33"/>
      <c r="G16" s="270"/>
      <c r="H16" s="33"/>
      <c r="I16" s="33"/>
      <c r="J16" s="33"/>
      <c r="K16" s="33"/>
    </row>
    <row r="17" spans="3:11" x14ac:dyDescent="0.25">
      <c r="C17" s="418"/>
      <c r="D17" s="418"/>
      <c r="E17" s="418"/>
      <c r="F17" s="33"/>
      <c r="G17" s="33"/>
      <c r="H17" s="33"/>
      <c r="I17" s="269"/>
      <c r="J17" s="33"/>
      <c r="K17" s="33"/>
    </row>
  </sheetData>
  <mergeCells count="7">
    <mergeCell ref="C17:E17"/>
    <mergeCell ref="C9:E9"/>
    <mergeCell ref="C5:D5"/>
    <mergeCell ref="C6:E6"/>
    <mergeCell ref="C3:K3"/>
    <mergeCell ref="C7:E7"/>
    <mergeCell ref="C8:E8"/>
  </mergeCells>
  <dataValidations count="2"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  <dataValidation type="list" allowBlank="1" showInputMessage="1" showErrorMessage="1" sqref="C1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O29"/>
  <sheetViews>
    <sheetView showGridLines="0" zoomScale="90" zoomScaleNormal="90" zoomScalePageLayoutView="120" workbookViewId="0">
      <selection activeCell="C1" sqref="C1"/>
    </sheetView>
  </sheetViews>
  <sheetFormatPr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7109375" hidden="1" customWidth="1"/>
    <col min="8" max="8" width="13.7109375" customWidth="1"/>
    <col min="9" max="9" width="1.28515625" customWidth="1" outlineLevel="1"/>
    <col min="10" max="11" width="13.42578125" customWidth="1" outlineLevel="1"/>
    <col min="12" max="12" width="1.28515625" style="249" customWidth="1" outlineLevel="1"/>
    <col min="13" max="13" width="12.5703125" bestFit="1" customWidth="1" outlineLevel="1"/>
    <col min="15" max="15" width="4.7109375" customWidth="1"/>
  </cols>
  <sheetData>
    <row r="2" spans="2:15" ht="27" customHeight="1" x14ac:dyDescent="0.25">
      <c r="B2" s="424" t="s">
        <v>10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52"/>
      <c r="O2" s="1"/>
    </row>
    <row r="3" spans="2:15" ht="6" customHeight="1" x14ac:dyDescent="0.25">
      <c r="B3" s="53"/>
      <c r="C3" s="53"/>
      <c r="D3" s="53"/>
      <c r="E3" s="54"/>
      <c r="F3" s="54"/>
      <c r="G3" s="54"/>
      <c r="H3" s="54"/>
      <c r="I3" s="54"/>
      <c r="J3" s="54"/>
      <c r="K3" s="54"/>
      <c r="L3" s="383"/>
      <c r="M3" s="54"/>
      <c r="N3" s="53"/>
    </row>
    <row r="4" spans="2:15" ht="23.1" customHeight="1" x14ac:dyDescent="0.25">
      <c r="B4" s="240"/>
      <c r="C4" s="241"/>
      <c r="D4" s="241"/>
      <c r="E4" s="264" t="s">
        <v>169</v>
      </c>
      <c r="F4" s="264" t="s">
        <v>170</v>
      </c>
      <c r="G4" s="225"/>
      <c r="H4" s="226" t="s">
        <v>1</v>
      </c>
      <c r="I4" s="397"/>
      <c r="J4" s="397" t="s">
        <v>171</v>
      </c>
      <c r="K4" s="397" t="s">
        <v>172</v>
      </c>
      <c r="L4" s="384"/>
      <c r="M4" s="318" t="s">
        <v>1</v>
      </c>
      <c r="N4" s="53"/>
    </row>
    <row r="5" spans="2:15" ht="19.149999999999999" customHeight="1" x14ac:dyDescent="0.25">
      <c r="B5" s="176"/>
      <c r="C5" s="180" t="s">
        <v>11</v>
      </c>
      <c r="D5" s="180"/>
      <c r="E5" s="128"/>
      <c r="F5" s="322"/>
      <c r="G5" s="57"/>
      <c r="H5" s="153"/>
      <c r="I5" s="57"/>
      <c r="J5" s="128"/>
      <c r="K5" s="322"/>
      <c r="L5" s="385"/>
      <c r="M5" s="153"/>
      <c r="N5" s="53"/>
    </row>
    <row r="6" spans="2:15" ht="19.149999999999999" customHeight="1" x14ac:dyDescent="0.25">
      <c r="B6" s="176"/>
      <c r="C6" s="426" t="s">
        <v>12</v>
      </c>
      <c r="D6" s="426"/>
      <c r="E6" s="354">
        <v>306.9942256700902</v>
      </c>
      <c r="F6" s="355">
        <v>313.65333949305295</v>
      </c>
      <c r="G6" s="327"/>
      <c r="H6" s="154">
        <v>-2.1230807979681132</v>
      </c>
      <c r="I6" s="55"/>
      <c r="J6" s="329">
        <v>1223.3133712953359</v>
      </c>
      <c r="K6" s="360">
        <v>1187.5897175151078</v>
      </c>
      <c r="L6" s="386"/>
      <c r="M6" s="154">
        <v>3.0080804214923207</v>
      </c>
      <c r="N6" s="53"/>
    </row>
    <row r="7" spans="2:15" ht="19.149999999999999" customHeight="1" x14ac:dyDescent="0.25">
      <c r="B7" s="176"/>
      <c r="C7" s="426" t="s">
        <v>13</v>
      </c>
      <c r="D7" s="426"/>
      <c r="E7" s="354">
        <v>115.42231144061518</v>
      </c>
      <c r="F7" s="355">
        <v>117.67275723008154</v>
      </c>
      <c r="G7" s="327"/>
      <c r="H7" s="154">
        <v>-1.9124611698068339</v>
      </c>
      <c r="I7" s="55"/>
      <c r="J7" s="329">
        <v>441.83457413844599</v>
      </c>
      <c r="K7" s="361">
        <v>428.87243591329616</v>
      </c>
      <c r="L7" s="386"/>
      <c r="M7" s="154">
        <v>3.0223761519078796</v>
      </c>
      <c r="N7" s="53"/>
    </row>
    <row r="8" spans="2:15" ht="21" customHeight="1" x14ac:dyDescent="0.25">
      <c r="B8" s="176"/>
      <c r="C8" s="181" t="s">
        <v>14</v>
      </c>
      <c r="D8" s="182"/>
      <c r="E8" s="356">
        <v>422.41653711070535</v>
      </c>
      <c r="F8" s="357">
        <v>431.32609672313447</v>
      </c>
      <c r="G8" s="327"/>
      <c r="H8" s="154">
        <v>-2.065620346210606</v>
      </c>
      <c r="I8" s="55"/>
      <c r="J8" s="362">
        <v>1665.1727500836596</v>
      </c>
      <c r="K8" s="363">
        <v>1616.462153428404</v>
      </c>
      <c r="L8" s="386"/>
      <c r="M8" s="154">
        <v>3.0134078024619315</v>
      </c>
      <c r="N8" s="53"/>
    </row>
    <row r="9" spans="2:15" ht="19.149999999999999" customHeight="1" x14ac:dyDescent="0.25">
      <c r="B9" s="176"/>
      <c r="C9" s="426" t="s">
        <v>15</v>
      </c>
      <c r="D9" s="426"/>
      <c r="E9" s="354">
        <v>68.345527143841196</v>
      </c>
      <c r="F9" s="355">
        <v>60.019049260118351</v>
      </c>
      <c r="G9" s="327"/>
      <c r="H9" s="154">
        <v>13.873058614501655</v>
      </c>
      <c r="I9" s="55"/>
      <c r="J9" s="329">
        <v>267.47952180367076</v>
      </c>
      <c r="K9" s="359">
        <v>240.298229721334</v>
      </c>
      <c r="L9" s="386"/>
      <c r="M9" s="154">
        <v>11.311482449894882</v>
      </c>
      <c r="N9" s="53"/>
    </row>
    <row r="10" spans="2:15" ht="19.149999999999999" customHeight="1" x14ac:dyDescent="0.25">
      <c r="B10" s="176"/>
      <c r="C10" s="426" t="s">
        <v>16</v>
      </c>
      <c r="D10" s="426"/>
      <c r="E10" s="354">
        <v>49.954631952247098</v>
      </c>
      <c r="F10" s="355">
        <v>49.495774398268082</v>
      </c>
      <c r="G10" s="327"/>
      <c r="H10" s="154">
        <v>0.92706409700111791</v>
      </c>
      <c r="I10" s="55"/>
      <c r="J10" s="329">
        <v>206.49640385240079</v>
      </c>
      <c r="K10" s="359">
        <v>196.66667397902521</v>
      </c>
      <c r="L10" s="386"/>
      <c r="M10" s="154">
        <v>4.998167546385579</v>
      </c>
      <c r="N10" s="53"/>
    </row>
    <row r="11" spans="2:15" ht="21" customHeight="1" x14ac:dyDescent="0.25">
      <c r="B11" s="176"/>
      <c r="C11" s="181" t="s">
        <v>17</v>
      </c>
      <c r="D11" s="182"/>
      <c r="E11" s="356">
        <v>540.7166962067937</v>
      </c>
      <c r="F11" s="358">
        <v>540.84092038152096</v>
      </c>
      <c r="G11" s="327"/>
      <c r="H11" s="154">
        <v>-2.2968708551052153E-2</v>
      </c>
      <c r="I11" s="55"/>
      <c r="J11" s="362">
        <v>2139.0980342864309</v>
      </c>
      <c r="K11" s="363">
        <v>2053.5</v>
      </c>
      <c r="L11" s="386"/>
      <c r="M11" s="154">
        <v>4.1683970921076563</v>
      </c>
      <c r="N11" s="53"/>
    </row>
    <row r="12" spans="2:15" ht="19.149999999999999" customHeight="1" x14ac:dyDescent="0.25">
      <c r="B12" s="176"/>
      <c r="C12" s="426" t="s">
        <v>18</v>
      </c>
      <c r="D12" s="426"/>
      <c r="E12" s="354">
        <v>53.575192942399994</v>
      </c>
      <c r="F12" s="359">
        <v>52.871030245603897</v>
      </c>
      <c r="G12" s="327"/>
      <c r="H12" s="154">
        <v>1.3318497739216006</v>
      </c>
      <c r="I12" s="55"/>
      <c r="J12" s="329">
        <v>232.99628756279512</v>
      </c>
      <c r="K12" s="361">
        <v>226.85151509060157</v>
      </c>
      <c r="L12" s="386"/>
      <c r="M12" s="154">
        <v>2.7087200496498376</v>
      </c>
      <c r="N12" s="53"/>
    </row>
    <row r="13" spans="2:15" ht="21" customHeight="1" x14ac:dyDescent="0.25">
      <c r="B13" s="176"/>
      <c r="C13" s="181" t="s">
        <v>9</v>
      </c>
      <c r="D13" s="183"/>
      <c r="E13" s="356">
        <v>594.29188914919371</v>
      </c>
      <c r="F13" s="358">
        <v>593.71195062712491</v>
      </c>
      <c r="G13" s="327"/>
      <c r="H13" s="154">
        <v>9.7680115998377559E-2</v>
      </c>
      <c r="I13" s="55"/>
      <c r="J13" s="362">
        <v>2372.0943218492262</v>
      </c>
      <c r="K13" s="363">
        <v>2280.2785722193648</v>
      </c>
      <c r="L13" s="386"/>
      <c r="M13" s="154">
        <v>4.0265145999463625</v>
      </c>
      <c r="N13" s="53"/>
    </row>
    <row r="14" spans="2:15" ht="21" customHeight="1" x14ac:dyDescent="0.25">
      <c r="B14" s="176"/>
      <c r="C14" s="184" t="s">
        <v>19</v>
      </c>
      <c r="D14" s="184"/>
      <c r="E14" s="129"/>
      <c r="F14" s="324"/>
      <c r="G14" s="57"/>
      <c r="H14" s="154"/>
      <c r="I14" s="57"/>
      <c r="J14" s="129"/>
      <c r="K14" s="321"/>
      <c r="L14" s="385"/>
      <c r="M14" s="154"/>
      <c r="N14" s="53"/>
    </row>
    <row r="15" spans="2:15" ht="19.149999999999999" customHeight="1" x14ac:dyDescent="0.25">
      <c r="B15" s="176"/>
      <c r="C15" s="185" t="s">
        <v>20</v>
      </c>
      <c r="D15" s="183"/>
      <c r="E15" s="63">
        <v>52634.637061739151</v>
      </c>
      <c r="F15" s="320">
        <v>49137.880544301835</v>
      </c>
      <c r="G15" s="55"/>
      <c r="H15" s="154">
        <v>7.1162135580607799</v>
      </c>
      <c r="I15" s="55"/>
      <c r="J15" s="308">
        <v>207785.23863306709</v>
      </c>
      <c r="K15" s="320">
        <v>183366.37657369536</v>
      </c>
      <c r="L15" s="386"/>
      <c r="M15" s="154">
        <v>13.316979107976067</v>
      </c>
      <c r="N15" s="53"/>
    </row>
    <row r="16" spans="2:15" ht="19.149999999999999" customHeight="1" x14ac:dyDescent="0.25">
      <c r="B16" s="179"/>
      <c r="C16" s="425" t="s">
        <v>4</v>
      </c>
      <c r="D16" s="425"/>
      <c r="E16" s="65">
        <v>9983.3652783519337</v>
      </c>
      <c r="F16" s="273">
        <v>9126.8019227894874</v>
      </c>
      <c r="G16" s="66"/>
      <c r="H16" s="155">
        <v>9.3851423840328962</v>
      </c>
      <c r="I16" s="55"/>
      <c r="J16" s="309">
        <v>39621.948824744206</v>
      </c>
      <c r="K16" s="323">
        <v>35405.533859548072</v>
      </c>
      <c r="L16" s="387"/>
      <c r="M16" s="155">
        <v>11.908915091980909</v>
      </c>
      <c r="N16" s="53"/>
    </row>
    <row r="17" spans="2:15" ht="19.149999999999999" customHeight="1" x14ac:dyDescent="0.25">
      <c r="B17" s="375"/>
      <c r="C17" s="425" t="s">
        <v>21</v>
      </c>
      <c r="D17" s="425"/>
      <c r="E17" s="368">
        <v>0.18967291950055035</v>
      </c>
      <c r="F17" s="371">
        <v>0.1857386159454095</v>
      </c>
      <c r="G17" s="67"/>
      <c r="H17" s="400" t="s">
        <v>168</v>
      </c>
      <c r="I17" s="52"/>
      <c r="J17" s="369">
        <v>0.19068702418612879</v>
      </c>
      <c r="K17" s="371">
        <v>0.19308629270600494</v>
      </c>
      <c r="L17" s="379"/>
      <c r="M17" s="400" t="s">
        <v>173</v>
      </c>
      <c r="N17" s="53"/>
    </row>
    <row r="18" spans="2:15" ht="6" customHeight="1" x14ac:dyDescent="0.25">
      <c r="B18" s="53"/>
      <c r="C18" s="70"/>
      <c r="D18" s="70"/>
      <c r="E18" s="272"/>
      <c r="F18" s="68"/>
      <c r="G18" s="69"/>
      <c r="H18" s="52"/>
      <c r="I18" s="53"/>
      <c r="J18" s="68"/>
      <c r="K18" s="272"/>
      <c r="L18" s="380"/>
      <c r="M18" s="52"/>
      <c r="N18" s="53"/>
    </row>
    <row r="19" spans="2:15" ht="14.25" customHeight="1" x14ac:dyDescent="0.25">
      <c r="B19" s="71"/>
      <c r="C19" s="72" t="s">
        <v>22</v>
      </c>
      <c r="D19" s="61"/>
      <c r="E19" s="68"/>
      <c r="F19" s="68"/>
      <c r="G19" s="69"/>
      <c r="H19" s="53"/>
      <c r="I19" s="53"/>
      <c r="J19" s="68"/>
      <c r="K19" s="68"/>
      <c r="L19" s="380"/>
      <c r="M19" s="53"/>
      <c r="N19" s="53"/>
    </row>
    <row r="20" spans="2:15" ht="14.25" customHeight="1" x14ac:dyDescent="0.25">
      <c r="B20" s="71"/>
      <c r="C20" s="72" t="s">
        <v>23</v>
      </c>
      <c r="D20" s="73"/>
      <c r="E20" s="74"/>
      <c r="F20" s="74"/>
      <c r="G20" s="75"/>
      <c r="H20" s="71"/>
      <c r="I20" s="71"/>
      <c r="J20" s="74"/>
      <c r="K20" s="74"/>
      <c r="L20" s="381"/>
      <c r="M20" s="71"/>
      <c r="N20" s="71"/>
      <c r="O20" s="2"/>
    </row>
    <row r="21" spans="2:15" ht="12" customHeight="1" x14ac:dyDescent="0.25">
      <c r="B21" s="71"/>
      <c r="C21" s="72" t="s">
        <v>24</v>
      </c>
      <c r="D21" s="71"/>
      <c r="E21" s="76"/>
      <c r="F21" s="76"/>
      <c r="G21" s="71"/>
      <c r="H21" s="71"/>
      <c r="I21" s="71"/>
      <c r="J21" s="76"/>
      <c r="K21" s="76"/>
      <c r="L21" s="382"/>
      <c r="M21" s="71"/>
      <c r="N21" s="71"/>
      <c r="O21" s="2"/>
    </row>
    <row r="22" spans="2:15" x14ac:dyDescent="0.25">
      <c r="B22" s="71"/>
      <c r="C22" s="77"/>
      <c r="D22" s="53"/>
      <c r="E22" s="53"/>
      <c r="F22" s="53"/>
      <c r="G22" s="53"/>
      <c r="H22" s="53"/>
      <c r="I22" s="53"/>
      <c r="J22" s="53"/>
      <c r="K22" s="53"/>
      <c r="L22" s="341"/>
      <c r="M22" s="53"/>
      <c r="N22" s="53"/>
    </row>
    <row r="23" spans="2:15" x14ac:dyDescent="0.25">
      <c r="E23" s="16"/>
      <c r="F23" s="16"/>
      <c r="J23" s="14"/>
      <c r="K23" s="18"/>
      <c r="L23" s="388"/>
    </row>
    <row r="24" spans="2:15" x14ac:dyDescent="0.25">
      <c r="E24" s="30"/>
      <c r="F24" s="30"/>
    </row>
    <row r="25" spans="2:15" x14ac:dyDescent="0.25">
      <c r="E25" s="16"/>
      <c r="F25" s="16"/>
    </row>
    <row r="26" spans="2:15" x14ac:dyDescent="0.25">
      <c r="E26" s="26"/>
      <c r="F26" s="26"/>
      <c r="H26" s="28"/>
    </row>
    <row r="29" spans="2:15" ht="15.75" x14ac:dyDescent="0.25">
      <c r="E29" s="423"/>
      <c r="F29" s="423"/>
      <c r="G29" s="423"/>
      <c r="H29" s="423"/>
      <c r="I29" s="423"/>
      <c r="J29" s="423"/>
      <c r="K29" s="423"/>
      <c r="L29" s="423"/>
      <c r="M29" s="423"/>
      <c r="N29" s="423"/>
    </row>
  </sheetData>
  <mergeCells count="9">
    <mergeCell ref="E29:N29"/>
    <mergeCell ref="B2:M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1:O26"/>
  <sheetViews>
    <sheetView showGridLines="0" topLeftCell="D1" zoomScale="90" zoomScaleNormal="90" zoomScalePageLayoutView="110" workbookViewId="0">
      <pane xSplit="2" ySplit="5" topLeftCell="F6" activePane="bottomRight" state="frozen"/>
      <selection pane="topRight" activeCell="F1" sqref="F1"/>
      <selection pane="bottomLeft" activeCell="D6" sqref="D6"/>
      <selection pane="bottomRight" activeCell="D1" sqref="D1"/>
    </sheetView>
  </sheetViews>
  <sheetFormatPr defaultColWidth="11.42578125" defaultRowHeight="15" outlineLevelCol="1" x14ac:dyDescent="0.25"/>
  <cols>
    <col min="1" max="2" width="3.7109375" customWidth="1"/>
    <col min="3" max="3" width="1.28515625" customWidth="1"/>
    <col min="4" max="4" width="7.28515625" customWidth="1"/>
    <col min="5" max="5" width="28" customWidth="1"/>
    <col min="6" max="7" width="16.28515625" customWidth="1"/>
    <col min="8" max="8" width="1.28515625" hidden="1" customWidth="1"/>
    <col min="9" max="9" width="13.7109375" customWidth="1"/>
    <col min="10" max="10" width="1.28515625" customWidth="1" outlineLevel="1"/>
    <col min="11" max="11" width="15.28515625" customWidth="1" outlineLevel="1"/>
    <col min="12" max="12" width="14.7109375" customWidth="1" outlineLevel="1"/>
    <col min="13" max="13" width="1.28515625" customWidth="1" outlineLevel="1"/>
    <col min="14" max="14" width="14.28515625" customWidth="1" outlineLevel="1"/>
    <col min="15" max="15" width="11.42578125" customWidth="1"/>
  </cols>
  <sheetData>
    <row r="1" spans="3:15" x14ac:dyDescent="0.25">
      <c r="F1" s="19"/>
      <c r="G1" s="19"/>
      <c r="K1" s="20"/>
      <c r="L1" s="20"/>
    </row>
    <row r="2" spans="3:15" ht="25.5" customHeight="1" x14ac:dyDescent="0.25">
      <c r="C2" s="424" t="s">
        <v>32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52"/>
    </row>
    <row r="3" spans="3:15" ht="6" customHeight="1" x14ac:dyDescent="0.25">
      <c r="C3" s="53"/>
      <c r="D3" s="53"/>
      <c r="E3" s="53"/>
      <c r="F3" s="53"/>
      <c r="G3" s="103"/>
      <c r="H3" s="103"/>
      <c r="I3" s="103"/>
      <c r="J3" s="103"/>
      <c r="K3" s="103"/>
      <c r="L3" s="103"/>
      <c r="M3" s="97"/>
      <c r="N3" s="97"/>
      <c r="O3" s="53"/>
    </row>
    <row r="4" spans="3:15" ht="23.1" customHeight="1" x14ac:dyDescent="0.25">
      <c r="C4" s="231"/>
      <c r="D4" s="231"/>
      <c r="E4" s="231"/>
      <c r="F4" s="397" t="s">
        <v>169</v>
      </c>
      <c r="G4" s="397" t="s">
        <v>170</v>
      </c>
      <c r="H4" s="227"/>
      <c r="I4" s="226" t="s">
        <v>1</v>
      </c>
      <c r="J4" s="397"/>
      <c r="K4" s="397" t="s">
        <v>171</v>
      </c>
      <c r="L4" s="397" t="s">
        <v>172</v>
      </c>
      <c r="M4" s="227"/>
      <c r="N4" s="226" t="s">
        <v>1</v>
      </c>
      <c r="O4" s="53"/>
    </row>
    <row r="5" spans="3:15" ht="21" customHeight="1" x14ac:dyDescent="0.25">
      <c r="C5" s="186"/>
      <c r="D5" s="187" t="s">
        <v>26</v>
      </c>
      <c r="E5" s="192"/>
      <c r="F5" s="130"/>
      <c r="G5" s="62"/>
      <c r="H5" s="62"/>
      <c r="I5" s="156"/>
      <c r="J5" s="62"/>
      <c r="K5" s="62"/>
      <c r="L5" s="62"/>
      <c r="M5" s="62"/>
      <c r="N5" s="156"/>
      <c r="O5" s="53"/>
    </row>
    <row r="6" spans="3:15" ht="19.149999999999999" customHeight="1" x14ac:dyDescent="0.25">
      <c r="C6" s="186"/>
      <c r="D6" s="428" t="s">
        <v>12</v>
      </c>
      <c r="E6" s="429"/>
      <c r="F6" s="60">
        <v>179.9980874763742</v>
      </c>
      <c r="G6" s="352">
        <v>185.44826703785699</v>
      </c>
      <c r="H6" s="52"/>
      <c r="I6" s="154">
        <v>-2.9389218074333479</v>
      </c>
      <c r="J6" s="55"/>
      <c r="K6" s="352">
        <v>747.88652353173086</v>
      </c>
      <c r="L6" s="352">
        <v>730.81609829278398</v>
      </c>
      <c r="M6" s="52"/>
      <c r="N6" s="154">
        <v>2.3358031218557063</v>
      </c>
      <c r="O6" s="53"/>
    </row>
    <row r="7" spans="3:15" ht="19.149999999999999" customHeight="1" x14ac:dyDescent="0.25">
      <c r="C7" s="186"/>
      <c r="D7" s="428" t="s">
        <v>13</v>
      </c>
      <c r="E7" s="429"/>
      <c r="F7" s="60">
        <v>33.108106091097092</v>
      </c>
      <c r="G7" s="352">
        <v>34.713177724960403</v>
      </c>
      <c r="H7" s="52"/>
      <c r="I7" s="154">
        <v>-4.6238107227768666</v>
      </c>
      <c r="J7" s="55"/>
      <c r="K7" s="352">
        <v>135.93800613445489</v>
      </c>
      <c r="L7" s="352">
        <v>137.09354073584299</v>
      </c>
      <c r="M7" s="52"/>
      <c r="N7" s="154">
        <v>-0.84288041229793054</v>
      </c>
      <c r="O7" s="53"/>
    </row>
    <row r="8" spans="3:15" ht="21" customHeight="1" x14ac:dyDescent="0.25">
      <c r="C8" s="186"/>
      <c r="D8" s="188" t="s">
        <v>14</v>
      </c>
      <c r="E8" s="193"/>
      <c r="F8" s="351">
        <v>213.10619356747128</v>
      </c>
      <c r="G8" s="353">
        <v>220.16144476281738</v>
      </c>
      <c r="H8" s="52"/>
      <c r="I8" s="154">
        <v>-3.2045807125524628</v>
      </c>
      <c r="J8" s="55"/>
      <c r="K8" s="353">
        <v>883.84933431606339</v>
      </c>
      <c r="L8" s="353">
        <v>867.909639028627</v>
      </c>
      <c r="M8" s="52"/>
      <c r="N8" s="154">
        <v>1.8365616154783382</v>
      </c>
      <c r="O8" s="53"/>
    </row>
    <row r="9" spans="3:15" ht="19.149999999999999" customHeight="1" x14ac:dyDescent="0.25">
      <c r="C9" s="186"/>
      <c r="D9" s="428" t="s">
        <v>15</v>
      </c>
      <c r="E9" s="429"/>
      <c r="F9" s="60">
        <v>31.43852226137912</v>
      </c>
      <c r="G9" s="352">
        <v>28.468468255561355</v>
      </c>
      <c r="H9" s="52"/>
      <c r="I9" s="154">
        <v>10.43278471871265</v>
      </c>
      <c r="J9" s="55"/>
      <c r="K9" s="352">
        <v>134.89444130129269</v>
      </c>
      <c r="L9" s="352">
        <v>119.92903473619499</v>
      </c>
      <c r="M9" s="52"/>
      <c r="N9" s="154">
        <v>12.47855166850691</v>
      </c>
      <c r="O9" s="53"/>
    </row>
    <row r="10" spans="3:15" ht="19.149999999999999" customHeight="1" x14ac:dyDescent="0.25">
      <c r="C10" s="186"/>
      <c r="D10" s="428" t="s">
        <v>16</v>
      </c>
      <c r="E10" s="429"/>
      <c r="F10" s="60">
        <v>18.119411007935039</v>
      </c>
      <c r="G10" s="352">
        <v>19.049540607241063</v>
      </c>
      <c r="H10" s="52"/>
      <c r="I10" s="154">
        <v>-4.8826878216289726</v>
      </c>
      <c r="J10" s="55"/>
      <c r="K10" s="352">
        <v>77.883782426895678</v>
      </c>
      <c r="L10" s="352">
        <v>75.790696731817093</v>
      </c>
      <c r="M10" s="52"/>
      <c r="N10" s="154">
        <v>2.7616657259200261</v>
      </c>
      <c r="O10" s="53"/>
    </row>
    <row r="11" spans="3:15" ht="21" customHeight="1" x14ac:dyDescent="0.25">
      <c r="C11" s="186"/>
      <c r="D11" s="188" t="s">
        <v>33</v>
      </c>
      <c r="E11" s="193"/>
      <c r="F11" s="351">
        <v>262.66412683678544</v>
      </c>
      <c r="G11" s="353">
        <v>267.67945362561983</v>
      </c>
      <c r="H11" s="52"/>
      <c r="I11" s="154">
        <v>-1.8736315846822116</v>
      </c>
      <c r="J11" s="55"/>
      <c r="K11" s="353">
        <v>1096.6275580442518</v>
      </c>
      <c r="L11" s="353">
        <v>1063.6293704966392</v>
      </c>
      <c r="M11" s="52"/>
      <c r="N11" s="154">
        <v>3.1024140986446014</v>
      </c>
      <c r="O11" s="53"/>
    </row>
    <row r="12" spans="3:15" ht="19.149999999999999" customHeight="1" x14ac:dyDescent="0.25">
      <c r="C12" s="186"/>
      <c r="D12" s="428" t="s">
        <v>18</v>
      </c>
      <c r="E12" s="429"/>
      <c r="F12" s="60">
        <v>51.577234826399994</v>
      </c>
      <c r="G12" s="352">
        <v>50.864065352803898</v>
      </c>
      <c r="H12" s="52"/>
      <c r="I12" s="154">
        <v>1.4021086766254465</v>
      </c>
      <c r="J12" s="55"/>
      <c r="K12" s="352">
        <v>225.35625479879511</v>
      </c>
      <c r="L12" s="352">
        <v>219.23602640980155</v>
      </c>
      <c r="M12" s="52"/>
      <c r="N12" s="154">
        <v>2.7916161815273233</v>
      </c>
      <c r="O12" s="53"/>
    </row>
    <row r="13" spans="3:15" ht="21" customHeight="1" x14ac:dyDescent="0.25">
      <c r="C13" s="186"/>
      <c r="D13" s="188" t="s">
        <v>9</v>
      </c>
      <c r="E13" s="192"/>
      <c r="F13" s="351">
        <v>314.24136166318544</v>
      </c>
      <c r="G13" s="353">
        <v>318.54351897842372</v>
      </c>
      <c r="H13" s="52"/>
      <c r="I13" s="154">
        <v>-1.3505712905525047</v>
      </c>
      <c r="J13" s="55"/>
      <c r="K13" s="353">
        <v>1321.983812843047</v>
      </c>
      <c r="L13" s="353">
        <v>1282.8653969064408</v>
      </c>
      <c r="M13" s="52"/>
      <c r="N13" s="154">
        <v>3.0493001082528393</v>
      </c>
      <c r="O13" s="53"/>
    </row>
    <row r="14" spans="3:15" ht="21" customHeight="1" x14ac:dyDescent="0.25">
      <c r="C14" s="186"/>
      <c r="D14" s="187" t="s">
        <v>27</v>
      </c>
      <c r="E14" s="192"/>
      <c r="F14" s="62"/>
      <c r="G14" s="62"/>
      <c r="H14" s="62"/>
      <c r="I14" s="156"/>
      <c r="J14" s="330"/>
      <c r="K14" s="62"/>
      <c r="L14" s="62"/>
      <c r="M14" s="62"/>
      <c r="N14" s="156"/>
      <c r="O14" s="53"/>
    </row>
    <row r="15" spans="3:15" ht="19.149999999999999" customHeight="1" x14ac:dyDescent="0.25">
      <c r="C15" s="186"/>
      <c r="D15" s="428" t="s">
        <v>34</v>
      </c>
      <c r="E15" s="429"/>
      <c r="F15" s="60">
        <v>28.357572664024001</v>
      </c>
      <c r="G15" s="331">
        <v>30.634267704494299</v>
      </c>
      <c r="H15" s="52"/>
      <c r="I15" s="154">
        <v>-2.2766950404702975</v>
      </c>
      <c r="J15" s="52"/>
      <c r="K15" s="329">
        <v>29.4389388897755</v>
      </c>
      <c r="L15" s="329">
        <v>31.9705376099927</v>
      </c>
      <c r="M15" s="52"/>
      <c r="N15" s="154">
        <v>-2.5315987202172003</v>
      </c>
      <c r="O15" s="53"/>
    </row>
    <row r="16" spans="3:15" ht="19.149999999999999" customHeight="1" x14ac:dyDescent="0.25">
      <c r="C16" s="186"/>
      <c r="D16" s="428" t="s">
        <v>35</v>
      </c>
      <c r="E16" s="429"/>
      <c r="F16" s="60">
        <v>71.642427335976095</v>
      </c>
      <c r="G16" s="331">
        <v>69.365732295505694</v>
      </c>
      <c r="H16" s="52"/>
      <c r="I16" s="154">
        <v>2.2766950404704005</v>
      </c>
      <c r="J16" s="52"/>
      <c r="K16" s="329">
        <v>70.5610611102245</v>
      </c>
      <c r="L16" s="329">
        <v>68.029462390007197</v>
      </c>
      <c r="M16" s="52"/>
      <c r="N16" s="154">
        <v>2.5315987202173034</v>
      </c>
      <c r="O16" s="53"/>
    </row>
    <row r="17" spans="3:15" ht="19.149999999999999" customHeight="1" x14ac:dyDescent="0.25">
      <c r="C17" s="186"/>
      <c r="D17" s="428" t="s">
        <v>28</v>
      </c>
      <c r="E17" s="429"/>
      <c r="F17" s="60">
        <v>57.684238144460096</v>
      </c>
      <c r="G17" s="331">
        <v>58.137404866537004</v>
      </c>
      <c r="H17" s="52"/>
      <c r="I17" s="154">
        <v>-0.453166722076908</v>
      </c>
      <c r="J17" s="52"/>
      <c r="K17" s="329">
        <v>56.713093865283703</v>
      </c>
      <c r="L17" s="329">
        <v>57.855054990728902</v>
      </c>
      <c r="M17" s="52"/>
      <c r="N17" s="154">
        <v>-1.1419611254451993</v>
      </c>
      <c r="O17" s="53"/>
    </row>
    <row r="18" spans="3:15" ht="19.149999999999999" customHeight="1" x14ac:dyDescent="0.25">
      <c r="C18" s="186"/>
      <c r="D18" s="427" t="s">
        <v>29</v>
      </c>
      <c r="E18" s="427"/>
      <c r="F18" s="60">
        <v>42.315761855539904</v>
      </c>
      <c r="G18" s="331">
        <v>41.862595133462996</v>
      </c>
      <c r="H18" s="52"/>
      <c r="I18" s="154">
        <v>0.453166722076908</v>
      </c>
      <c r="J18" s="52"/>
      <c r="K18" s="329">
        <v>43.286906134716304</v>
      </c>
      <c r="L18" s="329">
        <v>42.144945009271098</v>
      </c>
      <c r="M18" s="52"/>
      <c r="N18" s="154">
        <v>1.1419611254452064</v>
      </c>
      <c r="O18" s="53"/>
    </row>
    <row r="19" spans="3:15" ht="21" customHeight="1" x14ac:dyDescent="0.25">
      <c r="C19" s="189"/>
      <c r="D19" s="190" t="s">
        <v>30</v>
      </c>
      <c r="E19" s="190"/>
      <c r="F19" s="62"/>
      <c r="G19" s="62"/>
      <c r="H19" s="62"/>
      <c r="I19" s="156"/>
      <c r="J19" s="62"/>
      <c r="K19" s="62"/>
      <c r="L19" s="62"/>
      <c r="M19" s="62"/>
      <c r="N19" s="156"/>
      <c r="O19" s="53"/>
    </row>
    <row r="20" spans="3:15" ht="19.149999999999999" customHeight="1" x14ac:dyDescent="0.25">
      <c r="C20" s="186"/>
      <c r="D20" s="191" t="s">
        <v>3</v>
      </c>
      <c r="E20" s="187"/>
      <c r="F20" s="132">
        <v>22231.129528655085</v>
      </c>
      <c r="G20" s="389">
        <v>20251.620322573344</v>
      </c>
      <c r="H20" s="52"/>
      <c r="I20" s="154">
        <v>9.7745719826442432</v>
      </c>
      <c r="J20" s="52"/>
      <c r="K20" s="306">
        <v>89333.789088360936</v>
      </c>
      <c r="L20" s="307">
        <v>78642.017525486575</v>
      </c>
      <c r="M20" s="52"/>
      <c r="N20" s="154">
        <v>13.595495002921743</v>
      </c>
      <c r="O20" s="53"/>
    </row>
    <row r="21" spans="3:15" ht="19.149999999999999" customHeight="1" x14ac:dyDescent="0.25">
      <c r="C21" s="189"/>
      <c r="D21" s="425" t="s">
        <v>4</v>
      </c>
      <c r="E21" s="425"/>
      <c r="F21" s="132">
        <v>4698.4882845282409</v>
      </c>
      <c r="G21" s="389">
        <v>4556.2261788930573</v>
      </c>
      <c r="H21" s="67"/>
      <c r="I21" s="155">
        <v>3.1223670654064506</v>
      </c>
      <c r="J21" s="52"/>
      <c r="K21" s="306">
        <v>20590.515310267248</v>
      </c>
      <c r="L21" s="307">
        <v>19252.350516824594</v>
      </c>
      <c r="M21" s="52"/>
      <c r="N21" s="155">
        <v>6.9506567121413898</v>
      </c>
      <c r="O21" s="53"/>
    </row>
    <row r="22" spans="3:15" x14ac:dyDescent="0.25">
      <c r="C22" s="53"/>
      <c r="D22" s="425" t="s">
        <v>21</v>
      </c>
      <c r="E22" s="425"/>
      <c r="F22" s="368">
        <v>0.21134725873789126</v>
      </c>
      <c r="G22" s="371">
        <v>0.22498082159946914</v>
      </c>
      <c r="H22" s="67"/>
      <c r="I22" s="393" t="s">
        <v>174</v>
      </c>
      <c r="J22" s="52"/>
      <c r="K22" s="369">
        <v>0.2304896671280893</v>
      </c>
      <c r="L22" s="390">
        <v>0.24480997719298372</v>
      </c>
      <c r="M22" s="52"/>
      <c r="N22" s="393" t="s">
        <v>167</v>
      </c>
      <c r="O22" s="53"/>
    </row>
    <row r="23" spans="3:15" ht="6.75" customHeight="1" x14ac:dyDescent="0.25">
      <c r="C23" s="71"/>
      <c r="D23" s="395"/>
      <c r="E23" s="395"/>
      <c r="F23" s="370"/>
      <c r="G23" s="370"/>
      <c r="H23" s="67"/>
      <c r="I23" s="59"/>
      <c r="J23" s="52"/>
      <c r="K23" s="370"/>
      <c r="L23" s="370"/>
      <c r="M23" s="52"/>
      <c r="N23" s="399"/>
      <c r="O23" s="53"/>
    </row>
    <row r="24" spans="3:15" x14ac:dyDescent="0.25">
      <c r="C24" s="71"/>
      <c r="D24" s="72" t="s">
        <v>22</v>
      </c>
      <c r="E24" s="61"/>
      <c r="F24" s="68"/>
      <c r="G24" s="68"/>
      <c r="H24" s="69"/>
      <c r="I24" s="53"/>
      <c r="J24" s="53"/>
      <c r="K24" s="68"/>
      <c r="L24" s="68"/>
      <c r="M24" s="69"/>
      <c r="N24" s="53"/>
      <c r="O24" s="53"/>
    </row>
    <row r="25" spans="3:15" x14ac:dyDescent="0.25">
      <c r="C25" s="2"/>
      <c r="D25" s="72" t="s">
        <v>23</v>
      </c>
      <c r="E25" s="73"/>
      <c r="F25" s="74"/>
      <c r="G25" s="74"/>
      <c r="H25" s="75"/>
      <c r="I25" s="71"/>
      <c r="J25" s="71"/>
      <c r="K25" s="74"/>
      <c r="L25" s="74"/>
      <c r="M25" s="75"/>
      <c r="N25" s="71"/>
      <c r="O25" s="71"/>
    </row>
    <row r="26" spans="3:15" x14ac:dyDescent="0.25">
      <c r="C26" s="2"/>
      <c r="D26" s="8"/>
      <c r="E26" s="3"/>
      <c r="F26" s="4"/>
      <c r="G26" s="4"/>
      <c r="H26" s="5"/>
      <c r="I26" s="2"/>
      <c r="J26" s="2"/>
      <c r="K26" s="4"/>
      <c r="L26" s="4"/>
      <c r="M26" s="5"/>
      <c r="N26" s="2"/>
      <c r="O26" s="2"/>
    </row>
  </sheetData>
  <mergeCells count="12">
    <mergeCell ref="C2:N2"/>
    <mergeCell ref="D10:E10"/>
    <mergeCell ref="D12:E12"/>
    <mergeCell ref="D15:E15"/>
    <mergeCell ref="D6:E6"/>
    <mergeCell ref="D7:E7"/>
    <mergeCell ref="D9:E9"/>
    <mergeCell ref="D22:E22"/>
    <mergeCell ref="D18:E18"/>
    <mergeCell ref="D16:E16"/>
    <mergeCell ref="D17:E17"/>
    <mergeCell ref="D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N24"/>
  <sheetViews>
    <sheetView showGridLines="0" zoomScale="90" zoomScaleNormal="90" zoomScalePageLayoutView="14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1" sqref="C1"/>
    </sheetView>
  </sheetViews>
  <sheetFormatPr defaultColWidth="11.42578125" defaultRowHeight="15" outlineLevelCol="1" x14ac:dyDescent="0.25"/>
  <cols>
    <col min="1" max="1" width="3.7109375" customWidth="1"/>
    <col min="2" max="2" width="2.7109375" customWidth="1"/>
    <col min="3" max="3" width="9" customWidth="1"/>
    <col min="4" max="4" width="28.28515625" customWidth="1"/>
    <col min="5" max="6" width="13.28515625" customWidth="1"/>
    <col min="7" max="7" width="2.42578125" hidden="1" customWidth="1"/>
    <col min="8" max="8" width="14.28515625" customWidth="1"/>
    <col min="9" max="9" width="1.140625" customWidth="1" outlineLevel="1"/>
    <col min="10" max="11" width="13.42578125" customWidth="1" outlineLevel="1"/>
    <col min="12" max="12" width="2.7109375" style="249" customWidth="1" outlineLevel="1"/>
    <col min="13" max="13" width="12.5703125" customWidth="1" outlineLevel="1"/>
    <col min="14" max="14" width="14.7109375" customWidth="1"/>
  </cols>
  <sheetData>
    <row r="2" spans="1:14" x14ac:dyDescent="0.25">
      <c r="A2" s="17"/>
      <c r="B2" s="17"/>
      <c r="C2" s="17"/>
      <c r="D2" s="20"/>
      <c r="E2" s="29"/>
      <c r="F2" s="29"/>
      <c r="J2" s="20"/>
      <c r="K2" s="20"/>
      <c r="N2" s="25"/>
    </row>
    <row r="3" spans="1:14" ht="25.5" customHeight="1" x14ac:dyDescent="0.25">
      <c r="B3" s="430" t="s">
        <v>25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52"/>
    </row>
    <row r="4" spans="1:14" ht="6" customHeight="1" x14ac:dyDescent="0.25">
      <c r="B4" s="53"/>
      <c r="C4" s="53"/>
      <c r="D4" s="53"/>
      <c r="E4" s="53"/>
      <c r="F4" s="103"/>
      <c r="G4" s="103"/>
      <c r="H4" s="103"/>
      <c r="I4" s="103"/>
      <c r="J4" s="103"/>
      <c r="K4" s="103"/>
      <c r="L4" s="377"/>
      <c r="M4" s="97"/>
      <c r="N4" s="53"/>
    </row>
    <row r="5" spans="1:14" x14ac:dyDescent="0.25">
      <c r="B5" s="240"/>
      <c r="C5" s="240"/>
      <c r="D5" s="240"/>
      <c r="E5" s="228" t="s">
        <v>169</v>
      </c>
      <c r="F5" s="228" t="s">
        <v>170</v>
      </c>
      <c r="G5" s="229"/>
      <c r="H5" s="230" t="s">
        <v>1</v>
      </c>
      <c r="I5" s="228"/>
      <c r="J5" s="228" t="s">
        <v>171</v>
      </c>
      <c r="K5" s="228" t="s">
        <v>172</v>
      </c>
      <c r="L5" s="378"/>
      <c r="M5" s="230" t="s">
        <v>1</v>
      </c>
      <c r="N5" s="53"/>
    </row>
    <row r="6" spans="1:14" x14ac:dyDescent="0.25">
      <c r="B6" s="194"/>
      <c r="C6" s="187" t="s">
        <v>26</v>
      </c>
      <c r="D6" s="187"/>
      <c r="E6" s="58"/>
      <c r="F6" s="58"/>
      <c r="G6" s="58"/>
      <c r="H6" s="160"/>
      <c r="I6" s="58"/>
      <c r="J6" s="58"/>
      <c r="K6" s="325"/>
      <c r="L6" s="336"/>
      <c r="M6" s="160"/>
      <c r="N6" s="53"/>
    </row>
    <row r="7" spans="1:14" x14ac:dyDescent="0.25">
      <c r="B7" s="194"/>
      <c r="C7" s="428" t="s">
        <v>12</v>
      </c>
      <c r="D7" s="428"/>
      <c r="E7" s="60">
        <v>52.7303099043</v>
      </c>
      <c r="F7" s="361">
        <v>53.030843643299995</v>
      </c>
      <c r="G7" s="311"/>
      <c r="H7" s="159">
        <v>-0.56671498764279127</v>
      </c>
      <c r="I7" s="338"/>
      <c r="J7" s="364">
        <v>205.60109119150002</v>
      </c>
      <c r="K7" s="365">
        <v>204.10729078440002</v>
      </c>
      <c r="L7" s="341"/>
      <c r="M7" s="159">
        <v>0.73187018521445601</v>
      </c>
      <c r="N7" s="53"/>
    </row>
    <row r="8" spans="1:14" x14ac:dyDescent="0.25">
      <c r="B8" s="194"/>
      <c r="C8" s="428" t="s">
        <v>13</v>
      </c>
      <c r="D8" s="428"/>
      <c r="E8" s="60">
        <v>29.8379450236</v>
      </c>
      <c r="F8" s="361">
        <v>29.469608357299997</v>
      </c>
      <c r="G8" s="311"/>
      <c r="H8" s="159">
        <v>1.2498865333877562</v>
      </c>
      <c r="I8" s="338"/>
      <c r="J8" s="364">
        <v>116.60106273410001</v>
      </c>
      <c r="K8" s="365">
        <v>116.08602659340002</v>
      </c>
      <c r="L8" s="341"/>
      <c r="M8" s="159">
        <v>0.44366764529200076</v>
      </c>
      <c r="N8" s="53"/>
    </row>
    <row r="9" spans="1:14" x14ac:dyDescent="0.25">
      <c r="B9" s="194"/>
      <c r="C9" s="188" t="s">
        <v>14</v>
      </c>
      <c r="D9" s="177"/>
      <c r="E9" s="351">
        <v>82.5682549279</v>
      </c>
      <c r="F9" s="363">
        <v>82.500452000599992</v>
      </c>
      <c r="G9" s="311"/>
      <c r="H9" s="159">
        <v>8.2184916149929954E-2</v>
      </c>
      <c r="I9" s="338"/>
      <c r="J9" s="351">
        <v>322.20215392560004</v>
      </c>
      <c r="K9" s="363">
        <v>320.19331737780004</v>
      </c>
      <c r="L9" s="341"/>
      <c r="M9" s="159">
        <v>0.62738240893072117</v>
      </c>
      <c r="N9" s="374"/>
    </row>
    <row r="10" spans="1:14" x14ac:dyDescent="0.25">
      <c r="B10" s="194"/>
      <c r="C10" s="428" t="s">
        <v>15</v>
      </c>
      <c r="D10" s="428"/>
      <c r="E10" s="60">
        <v>14.0520191356</v>
      </c>
      <c r="F10" s="361">
        <v>12.2575190586</v>
      </c>
      <c r="G10" s="311"/>
      <c r="H10" s="159">
        <v>14.639994181701566</v>
      </c>
      <c r="I10" s="338"/>
      <c r="J10" s="364">
        <v>55.662797192199996</v>
      </c>
      <c r="K10" s="365">
        <v>53.789619522400002</v>
      </c>
      <c r="L10" s="341"/>
      <c r="M10" s="159">
        <v>3.4824147975613284</v>
      </c>
      <c r="N10" s="53"/>
    </row>
    <row r="11" spans="1:14" x14ac:dyDescent="0.25">
      <c r="B11" s="194"/>
      <c r="C11" s="428" t="s">
        <v>16</v>
      </c>
      <c r="D11" s="428"/>
      <c r="E11" s="60">
        <v>15.542325486799999</v>
      </c>
      <c r="F11" s="361">
        <v>15.972818970300001</v>
      </c>
      <c r="G11" s="311"/>
      <c r="H11" s="159">
        <v>-2.6951628532224881</v>
      </c>
      <c r="I11" s="338"/>
      <c r="J11" s="364">
        <v>70.085690335500004</v>
      </c>
      <c r="K11" s="365">
        <v>70.720192783800002</v>
      </c>
      <c r="L11" s="341"/>
      <c r="M11" s="159">
        <v>-0.89720124242271826</v>
      </c>
      <c r="N11" s="53"/>
    </row>
    <row r="12" spans="1:14" x14ac:dyDescent="0.25">
      <c r="B12" s="194"/>
      <c r="C12" s="188" t="s">
        <v>9</v>
      </c>
      <c r="D12" s="187"/>
      <c r="E12" s="351">
        <v>112.1625995503</v>
      </c>
      <c r="F12" s="363">
        <v>110.73079002949999</v>
      </c>
      <c r="G12" s="311"/>
      <c r="H12" s="159">
        <v>1.293054551871764</v>
      </c>
      <c r="I12" s="338"/>
      <c r="J12" s="366">
        <v>447.9</v>
      </c>
      <c r="K12" s="367">
        <v>444.70312968400003</v>
      </c>
      <c r="L12" s="341"/>
      <c r="M12" s="159">
        <v>0.71887740440945702</v>
      </c>
      <c r="N12" s="53"/>
    </row>
    <row r="13" spans="1:14" x14ac:dyDescent="0.25">
      <c r="B13" s="194"/>
      <c r="C13" s="187" t="s">
        <v>27</v>
      </c>
      <c r="D13" s="187"/>
      <c r="E13" s="336"/>
      <c r="F13" s="337"/>
      <c r="G13" s="328"/>
      <c r="H13" s="160"/>
      <c r="I13" s="339"/>
      <c r="J13" s="336"/>
      <c r="K13" s="340"/>
      <c r="L13" s="336"/>
      <c r="M13" s="160"/>
      <c r="N13" s="53"/>
    </row>
    <row r="14" spans="1:14" x14ac:dyDescent="0.25">
      <c r="B14" s="194"/>
      <c r="C14" s="428" t="s">
        <v>28</v>
      </c>
      <c r="D14" s="428"/>
      <c r="E14" s="332">
        <v>69.534267865309459</v>
      </c>
      <c r="F14" s="333">
        <v>68.001014578004629</v>
      </c>
      <c r="G14" s="311"/>
      <c r="H14" s="159">
        <v>1.5332532873048308</v>
      </c>
      <c r="I14" s="341"/>
      <c r="J14" s="342">
        <v>67.350179761572932</v>
      </c>
      <c r="K14" s="342">
        <v>67.134003812610302</v>
      </c>
      <c r="L14" s="341"/>
      <c r="M14" s="159">
        <v>0.21617594896262915</v>
      </c>
      <c r="N14" s="53"/>
    </row>
    <row r="15" spans="1:14" x14ac:dyDescent="0.25">
      <c r="B15" s="194"/>
      <c r="C15" s="428" t="s">
        <v>29</v>
      </c>
      <c r="D15" s="428"/>
      <c r="E15" s="332">
        <v>30.465732134690526</v>
      </c>
      <c r="F15" s="333">
        <v>31.998985421995378</v>
      </c>
      <c r="G15" s="311"/>
      <c r="H15" s="159">
        <v>-1.5332532873048521</v>
      </c>
      <c r="I15" s="341"/>
      <c r="J15" s="342">
        <v>32.649820238427068</v>
      </c>
      <c r="K15" s="342">
        <v>32.865996187389712</v>
      </c>
      <c r="L15" s="341"/>
      <c r="M15" s="159">
        <v>-0.21617594896264336</v>
      </c>
      <c r="N15" s="53"/>
    </row>
    <row r="16" spans="1:14" x14ac:dyDescent="0.25">
      <c r="B16" s="195"/>
      <c r="C16" s="190" t="s">
        <v>30</v>
      </c>
      <c r="D16" s="190"/>
      <c r="E16" s="58"/>
      <c r="F16" s="316"/>
      <c r="G16" s="58"/>
      <c r="H16" s="175"/>
      <c r="I16" s="58"/>
      <c r="J16" s="58"/>
      <c r="K16" s="326"/>
      <c r="L16" s="336"/>
      <c r="M16" s="160"/>
      <c r="N16" s="53"/>
    </row>
    <row r="17" spans="2:14" x14ac:dyDescent="0.25">
      <c r="B17" s="194"/>
      <c r="C17" s="191" t="s">
        <v>20</v>
      </c>
      <c r="D17" s="187"/>
      <c r="E17" s="132">
        <v>20045.918255760294</v>
      </c>
      <c r="F17" s="132">
        <v>18666.24284284675</v>
      </c>
      <c r="G17" s="53"/>
      <c r="H17" s="159">
        <v>7.3912861014891362</v>
      </c>
      <c r="I17" s="53"/>
      <c r="J17" s="306">
        <v>77901.893634229069</v>
      </c>
      <c r="K17" s="317">
        <v>69322.774477028026</v>
      </c>
      <c r="L17" s="341"/>
      <c r="M17" s="159">
        <v>12.375614250759636</v>
      </c>
      <c r="N17" s="79"/>
    </row>
    <row r="18" spans="2:14" x14ac:dyDescent="0.25">
      <c r="B18" s="195"/>
      <c r="C18" s="425" t="s">
        <v>4</v>
      </c>
      <c r="D18" s="425"/>
      <c r="E18" s="132">
        <v>3154.1060885263014</v>
      </c>
      <c r="F18" s="132">
        <v>2299.7656260733083</v>
      </c>
      <c r="G18" s="69"/>
      <c r="H18" s="161">
        <v>37.149023046827637</v>
      </c>
      <c r="I18" s="53"/>
      <c r="J18" s="306">
        <v>11123.728011477151</v>
      </c>
      <c r="K18" s="317">
        <v>9249.989867518334</v>
      </c>
      <c r="L18" s="341"/>
      <c r="M18" s="161">
        <v>20.256650772543171</v>
      </c>
      <c r="N18" s="79"/>
    </row>
    <row r="19" spans="2:14" x14ac:dyDescent="0.25">
      <c r="B19" s="53"/>
      <c r="C19" s="425" t="s">
        <v>21</v>
      </c>
      <c r="D19" s="425"/>
      <c r="E19" s="368">
        <v>0.15734405619557754</v>
      </c>
      <c r="F19" s="371">
        <v>0.12320452730821624</v>
      </c>
      <c r="G19" s="67"/>
      <c r="H19" s="393" t="s">
        <v>175</v>
      </c>
      <c r="I19" s="52"/>
      <c r="J19" s="369">
        <v>0.1427914970039898</v>
      </c>
      <c r="K19" s="371">
        <v>0.13343363616503215</v>
      </c>
      <c r="L19" s="379"/>
      <c r="M19" s="393" t="s">
        <v>176</v>
      </c>
      <c r="N19" s="53"/>
    </row>
    <row r="20" spans="2:14" ht="12.75" customHeight="1" x14ac:dyDescent="0.25">
      <c r="B20" s="71"/>
      <c r="C20" s="72" t="s">
        <v>22</v>
      </c>
      <c r="D20" s="61"/>
      <c r="E20" s="68"/>
      <c r="F20" s="68"/>
      <c r="G20" s="69"/>
      <c r="H20" s="53"/>
      <c r="I20" s="53"/>
      <c r="J20" s="68"/>
      <c r="K20" s="68"/>
      <c r="L20" s="380"/>
      <c r="M20" s="53"/>
      <c r="N20" s="99"/>
    </row>
    <row r="21" spans="2:14" ht="12.75" customHeight="1" x14ac:dyDescent="0.25">
      <c r="B21" s="71"/>
      <c r="C21" s="72" t="s">
        <v>31</v>
      </c>
      <c r="D21" s="73"/>
      <c r="E21" s="74"/>
      <c r="F21" s="74"/>
      <c r="G21" s="75"/>
      <c r="H21" s="71"/>
      <c r="I21" s="71"/>
      <c r="J21" s="74"/>
      <c r="K21" s="74"/>
      <c r="L21" s="381"/>
      <c r="M21" s="71"/>
      <c r="N21" s="71"/>
    </row>
    <row r="22" spans="2:14" ht="12.75" customHeight="1" x14ac:dyDescent="0.25">
      <c r="B22" s="71"/>
      <c r="C22" s="72" t="s">
        <v>24</v>
      </c>
      <c r="D22" s="71"/>
      <c r="E22" s="71"/>
      <c r="F22" s="71"/>
      <c r="G22" s="71"/>
      <c r="H22" s="71"/>
      <c r="I22" s="71"/>
      <c r="J22" s="71"/>
      <c r="K22" s="71"/>
      <c r="L22" s="382"/>
      <c r="M22" s="71"/>
      <c r="N22" s="101"/>
    </row>
    <row r="23" spans="2:14" x14ac:dyDescent="0.25">
      <c r="E23" s="26"/>
      <c r="F23" s="26"/>
      <c r="G23" s="26"/>
      <c r="H23" s="26"/>
      <c r="I23" s="26"/>
      <c r="J23" s="26"/>
      <c r="K23" s="17"/>
      <c r="N23" s="26"/>
    </row>
    <row r="24" spans="2:14" x14ac:dyDescent="0.25">
      <c r="E24" s="26"/>
      <c r="F24" s="26"/>
    </row>
  </sheetData>
  <mergeCells count="9">
    <mergeCell ref="C19:D19"/>
    <mergeCell ref="B3:M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25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"/>
    </sheetView>
  </sheetViews>
  <sheetFormatPr defaultColWidth="11.42578125" defaultRowHeight="15" outlineLevelCol="1" x14ac:dyDescent="0.25"/>
  <cols>
    <col min="1" max="1" width="3.28515625" customWidth="1"/>
    <col min="2" max="2" width="1.28515625" customWidth="1"/>
    <col min="3" max="3" width="7" customWidth="1"/>
    <col min="4" max="4" width="30" customWidth="1"/>
    <col min="5" max="6" width="14.71093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3.140625" customWidth="1" outlineLevel="1"/>
    <col min="14" max="14" width="2.7109375" customWidth="1"/>
  </cols>
  <sheetData>
    <row r="1" spans="2:15" x14ac:dyDescent="0.25">
      <c r="B1" s="71"/>
      <c r="C1" s="98"/>
      <c r="D1" s="53"/>
      <c r="E1" s="99"/>
      <c r="F1" s="99"/>
      <c r="G1" s="100"/>
      <c r="H1" s="53"/>
      <c r="I1" s="53"/>
      <c r="J1" s="99"/>
      <c r="K1" s="99"/>
      <c r="L1" s="100">
        <f>L25-L13</f>
        <v>0</v>
      </c>
      <c r="M1" s="53"/>
      <c r="N1" s="53"/>
      <c r="O1" s="53"/>
    </row>
    <row r="2" spans="2:15" ht="24.75" customHeight="1" x14ac:dyDescent="0.25">
      <c r="B2" s="430" t="s">
        <v>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97"/>
      <c r="O2" s="53"/>
    </row>
    <row r="3" spans="2:15" ht="6" customHeight="1" x14ac:dyDescent="0.25"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3"/>
    </row>
    <row r="4" spans="2:15" ht="23.1" customHeight="1" x14ac:dyDescent="0.25">
      <c r="B4" s="240"/>
      <c r="C4" s="240"/>
      <c r="D4" s="240"/>
      <c r="E4" s="397" t="s">
        <v>169</v>
      </c>
      <c r="F4" s="397" t="s">
        <v>170</v>
      </c>
      <c r="G4" s="227"/>
      <c r="H4" s="226" t="s">
        <v>1</v>
      </c>
      <c r="I4" s="397"/>
      <c r="J4" s="397" t="s">
        <v>171</v>
      </c>
      <c r="K4" s="397" t="s">
        <v>172</v>
      </c>
      <c r="L4" s="227"/>
      <c r="M4" s="226" t="s">
        <v>1</v>
      </c>
      <c r="N4" s="104"/>
      <c r="O4" s="53"/>
    </row>
    <row r="5" spans="2:15" ht="21" customHeight="1" x14ac:dyDescent="0.25">
      <c r="B5" s="194"/>
      <c r="C5" s="187" t="s">
        <v>26</v>
      </c>
      <c r="D5" s="187"/>
      <c r="E5" s="58"/>
      <c r="F5" s="58"/>
      <c r="G5" s="58"/>
      <c r="H5" s="160"/>
      <c r="I5" s="58"/>
      <c r="J5" s="58"/>
      <c r="K5" s="58"/>
      <c r="L5" s="58"/>
      <c r="M5" s="160"/>
      <c r="N5" s="58"/>
      <c r="O5" s="53"/>
    </row>
    <row r="6" spans="2:15" ht="19.149999999999999" customHeight="1" x14ac:dyDescent="0.25">
      <c r="B6" s="194"/>
      <c r="C6" s="428" t="s">
        <v>12</v>
      </c>
      <c r="D6" s="428"/>
      <c r="E6" s="332">
        <v>74.265828289416007</v>
      </c>
      <c r="F6" s="333">
        <v>75.174228811896</v>
      </c>
      <c r="G6" s="311"/>
      <c r="H6" s="159">
        <v>-1.2083935370365118</v>
      </c>
      <c r="I6" s="78"/>
      <c r="J6" s="343">
        <v>269.82575657210492</v>
      </c>
      <c r="K6" s="344">
        <v>252.66632843792388</v>
      </c>
      <c r="L6" s="53"/>
      <c r="M6" s="159">
        <v>6.7913394872466615</v>
      </c>
      <c r="N6" s="64"/>
      <c r="O6" s="53"/>
    </row>
    <row r="7" spans="2:15" ht="19.149999999999999" customHeight="1" x14ac:dyDescent="0.25">
      <c r="B7" s="194"/>
      <c r="C7" s="428" t="s">
        <v>13</v>
      </c>
      <c r="D7" s="428"/>
      <c r="E7" s="332">
        <v>52.476260325918076</v>
      </c>
      <c r="F7" s="333">
        <v>53.48997114782113</v>
      </c>
      <c r="G7" s="311"/>
      <c r="H7" s="159">
        <v>-1.8951418371523032</v>
      </c>
      <c r="I7" s="78"/>
      <c r="J7" s="343">
        <v>189.29550526989107</v>
      </c>
      <c r="K7" s="344">
        <v>175.69286858405317</v>
      </c>
      <c r="L7" s="53"/>
      <c r="M7" s="159">
        <v>7.742281627856884</v>
      </c>
      <c r="N7" s="64"/>
      <c r="O7" s="53"/>
    </row>
    <row r="8" spans="2:15" ht="21" customHeight="1" x14ac:dyDescent="0.25">
      <c r="B8" s="194"/>
      <c r="C8" s="188" t="s">
        <v>14</v>
      </c>
      <c r="D8" s="177"/>
      <c r="E8" s="334">
        <v>126.74208861533408</v>
      </c>
      <c r="F8" s="335">
        <v>128.66419995971714</v>
      </c>
      <c r="G8" s="311"/>
      <c r="H8" s="159">
        <v>-1.4938975604595783</v>
      </c>
      <c r="I8" s="78"/>
      <c r="J8" s="345">
        <v>459.12126184199599</v>
      </c>
      <c r="K8" s="346">
        <v>428.35919702197702</v>
      </c>
      <c r="L8" s="53"/>
      <c r="M8" s="159">
        <v>7.1813713896845988</v>
      </c>
      <c r="N8" s="64"/>
      <c r="O8" s="53"/>
    </row>
    <row r="9" spans="2:15" ht="19.149999999999999" customHeight="1" x14ac:dyDescent="0.25">
      <c r="B9" s="194"/>
      <c r="C9" s="428" t="s">
        <v>15</v>
      </c>
      <c r="D9" s="428"/>
      <c r="E9" s="332">
        <v>22.85498574686207</v>
      </c>
      <c r="F9" s="333">
        <v>19.293061945956989</v>
      </c>
      <c r="G9" s="311"/>
      <c r="H9" s="159">
        <v>18.462200613270262</v>
      </c>
      <c r="I9" s="78"/>
      <c r="J9" s="343">
        <v>76.922283310178102</v>
      </c>
      <c r="K9" s="344">
        <v>66.579575462739001</v>
      </c>
      <c r="L9" s="53"/>
      <c r="M9" s="159">
        <v>15.534355356812624</v>
      </c>
      <c r="N9" s="64"/>
      <c r="O9" s="53"/>
    </row>
    <row r="10" spans="2:15" ht="19.149999999999999" customHeight="1" x14ac:dyDescent="0.25">
      <c r="B10" s="194"/>
      <c r="C10" s="428" t="s">
        <v>16</v>
      </c>
      <c r="D10" s="428"/>
      <c r="E10" s="332">
        <v>16.29289545751206</v>
      </c>
      <c r="F10" s="333">
        <v>14.473414820727012</v>
      </c>
      <c r="G10" s="311"/>
      <c r="H10" s="159">
        <v>12.571191106741564</v>
      </c>
      <c r="I10" s="78"/>
      <c r="J10" s="343">
        <v>58.5269310900051</v>
      </c>
      <c r="K10" s="344">
        <v>50.155784463408104</v>
      </c>
      <c r="L10" s="53"/>
      <c r="M10" s="159">
        <v>16.690291491112632</v>
      </c>
      <c r="N10" s="64"/>
      <c r="O10" s="53"/>
    </row>
    <row r="11" spans="2:15" ht="21" customHeight="1" x14ac:dyDescent="0.25">
      <c r="B11" s="194"/>
      <c r="C11" s="188" t="s">
        <v>33</v>
      </c>
      <c r="D11" s="177"/>
      <c r="E11" s="334">
        <v>165.88996981970823</v>
      </c>
      <c r="F11" s="335">
        <v>162.43067672640115</v>
      </c>
      <c r="G11" s="311"/>
      <c r="H11" s="159">
        <v>2.1297042917169717</v>
      </c>
      <c r="I11" s="78"/>
      <c r="J11" s="345">
        <v>594.57047624217921</v>
      </c>
      <c r="K11" s="346">
        <v>545.09455694812414</v>
      </c>
      <c r="L11" s="53"/>
      <c r="M11" s="159">
        <v>9.0765755525171521</v>
      </c>
      <c r="N11" s="59"/>
      <c r="O11" s="53"/>
    </row>
    <row r="12" spans="2:15" ht="19.149999999999999" customHeight="1" x14ac:dyDescent="0.25">
      <c r="B12" s="194"/>
      <c r="C12" s="428" t="s">
        <v>18</v>
      </c>
      <c r="D12" s="428"/>
      <c r="E12" s="332">
        <v>1.997958116</v>
      </c>
      <c r="F12" s="333">
        <v>2.0069648928000001</v>
      </c>
      <c r="G12" s="311"/>
      <c r="H12" s="159">
        <v>-0.44877600162872566</v>
      </c>
      <c r="I12" s="78"/>
      <c r="J12" s="343">
        <v>7.640032763999999</v>
      </c>
      <c r="K12" s="344">
        <v>7.6154886808000004</v>
      </c>
      <c r="L12" s="53"/>
      <c r="M12" s="159">
        <v>0.32229163785482129</v>
      </c>
      <c r="N12" s="59"/>
      <c r="O12" s="53"/>
    </row>
    <row r="13" spans="2:15" ht="21" customHeight="1" x14ac:dyDescent="0.25">
      <c r="B13" s="194"/>
      <c r="C13" s="188" t="s">
        <v>9</v>
      </c>
      <c r="D13" s="187"/>
      <c r="E13" s="334">
        <v>167.88792793570823</v>
      </c>
      <c r="F13" s="335">
        <v>164.43764161920114</v>
      </c>
      <c r="G13" s="311"/>
      <c r="H13" s="159">
        <v>2.0982338852177929</v>
      </c>
      <c r="I13" s="78"/>
      <c r="J13" s="345">
        <v>602.21050900617922</v>
      </c>
      <c r="K13" s="346">
        <v>552.71004562892415</v>
      </c>
      <c r="L13" s="53"/>
      <c r="M13" s="159">
        <v>8.9</v>
      </c>
      <c r="N13" s="59"/>
      <c r="O13" s="53"/>
    </row>
    <row r="14" spans="2:15" ht="21" customHeight="1" x14ac:dyDescent="0.25">
      <c r="B14" s="194"/>
      <c r="C14" s="187" t="s">
        <v>27</v>
      </c>
      <c r="D14" s="187"/>
      <c r="E14" s="336"/>
      <c r="F14" s="337"/>
      <c r="G14" s="328"/>
      <c r="H14" s="160"/>
      <c r="I14" s="78"/>
      <c r="J14" s="347"/>
      <c r="K14" s="348"/>
      <c r="L14" s="53"/>
      <c r="M14" s="349"/>
      <c r="N14" s="58"/>
      <c r="O14" s="53"/>
    </row>
    <row r="15" spans="2:15" ht="19.149999999999999" customHeight="1" x14ac:dyDescent="0.25">
      <c r="B15" s="194"/>
      <c r="C15" s="428" t="s">
        <v>34</v>
      </c>
      <c r="D15" s="428"/>
      <c r="E15" s="332">
        <v>27.691611687425794</v>
      </c>
      <c r="F15" s="333">
        <v>29.332488985838257</v>
      </c>
      <c r="G15" s="311"/>
      <c r="H15" s="159">
        <v>-1.6408772984124624</v>
      </c>
      <c r="I15" s="53"/>
      <c r="J15" s="343">
        <v>29.329124832616955</v>
      </c>
      <c r="K15" s="343">
        <v>31.127565067104356</v>
      </c>
      <c r="L15" s="53"/>
      <c r="M15" s="159">
        <v>-1.7984402344874013</v>
      </c>
      <c r="N15" s="64"/>
      <c r="O15" s="53"/>
    </row>
    <row r="16" spans="2:15" ht="19.149999999999999" customHeight="1" x14ac:dyDescent="0.25">
      <c r="B16" s="194"/>
      <c r="C16" s="428" t="s">
        <v>35</v>
      </c>
      <c r="D16" s="428"/>
      <c r="E16" s="332">
        <v>72.308388312574195</v>
      </c>
      <c r="F16" s="333">
        <v>70.667511014161747</v>
      </c>
      <c r="G16" s="311"/>
      <c r="H16" s="159">
        <v>1.6408772984124482</v>
      </c>
      <c r="I16" s="53"/>
      <c r="J16" s="343">
        <v>70.670875167383045</v>
      </c>
      <c r="K16" s="343">
        <v>68.872434932895629</v>
      </c>
      <c r="L16" s="53"/>
      <c r="M16" s="159">
        <v>1.7984402344874155</v>
      </c>
      <c r="N16" s="64"/>
      <c r="O16" s="53"/>
    </row>
    <row r="17" spans="2:15" ht="19.149999999999999" customHeight="1" x14ac:dyDescent="0.25">
      <c r="B17" s="194"/>
      <c r="C17" s="428" t="s">
        <v>28</v>
      </c>
      <c r="D17" s="428"/>
      <c r="E17" s="332">
        <v>69.299757341424481</v>
      </c>
      <c r="F17" s="333">
        <v>71.546149589151284</v>
      </c>
      <c r="G17" s="311"/>
      <c r="H17" s="159">
        <v>-2.2463922477268028</v>
      </c>
      <c r="I17" s="53"/>
      <c r="J17" s="343">
        <v>68.917925754771971</v>
      </c>
      <c r="K17" s="343">
        <v>71.772745886974135</v>
      </c>
      <c r="L17" s="53"/>
      <c r="M17" s="159">
        <v>-2.854820132202164</v>
      </c>
      <c r="N17" s="64"/>
      <c r="O17" s="53"/>
    </row>
    <row r="18" spans="2:15" ht="19.149999999999999" customHeight="1" x14ac:dyDescent="0.25">
      <c r="B18" s="194"/>
      <c r="C18" s="428" t="s">
        <v>29</v>
      </c>
      <c r="D18" s="428"/>
      <c r="E18" s="332">
        <v>30.700242658575526</v>
      </c>
      <c r="F18" s="333">
        <v>28.45385041084872</v>
      </c>
      <c r="G18" s="311"/>
      <c r="H18" s="159">
        <v>2.2463922477268063</v>
      </c>
      <c r="I18" s="53"/>
      <c r="J18" s="343">
        <v>31.082074245228025</v>
      </c>
      <c r="K18" s="343">
        <v>28.227254113025886</v>
      </c>
      <c r="L18" s="53"/>
      <c r="M18" s="159">
        <v>2.8548201322021391</v>
      </c>
      <c r="N18" s="53"/>
      <c r="O18" s="53"/>
    </row>
    <row r="19" spans="2:15" ht="21" customHeight="1" x14ac:dyDescent="0.25">
      <c r="B19" s="195"/>
      <c r="C19" s="190" t="s">
        <v>19</v>
      </c>
      <c r="D19" s="190"/>
      <c r="E19" s="58"/>
      <c r="F19" s="316"/>
      <c r="G19" s="58"/>
      <c r="H19" s="160"/>
      <c r="I19" s="58"/>
      <c r="J19" s="58"/>
      <c r="K19" s="58"/>
      <c r="L19" s="58"/>
      <c r="M19" s="159"/>
      <c r="N19" s="58"/>
      <c r="O19" s="53"/>
    </row>
    <row r="20" spans="2:15" ht="19.149999999999999" customHeight="1" x14ac:dyDescent="0.25">
      <c r="B20" s="194"/>
      <c r="C20" s="191" t="s">
        <v>3</v>
      </c>
      <c r="D20" s="187"/>
      <c r="E20" s="132">
        <v>10357.589277323776</v>
      </c>
      <c r="F20" s="389">
        <v>10220.017378881741</v>
      </c>
      <c r="G20" s="53"/>
      <c r="H20" s="159">
        <v>1.3461023924118631</v>
      </c>
      <c r="I20" s="53"/>
      <c r="J20" s="306">
        <v>40549.555910477087</v>
      </c>
      <c r="K20" s="307">
        <v>35401.584571180727</v>
      </c>
      <c r="L20" s="53"/>
      <c r="M20" s="159">
        <v>14.54164100746822</v>
      </c>
      <c r="N20" s="64"/>
      <c r="O20" s="53"/>
    </row>
    <row r="21" spans="2:15" ht="19.149999999999999" customHeight="1" x14ac:dyDescent="0.25">
      <c r="B21" s="195"/>
      <c r="C21" s="196" t="s">
        <v>4</v>
      </c>
      <c r="D21" s="197"/>
      <c r="E21" s="132">
        <v>2130.7709052973901</v>
      </c>
      <c r="F21" s="389">
        <v>2270.8101178231173</v>
      </c>
      <c r="G21" s="69"/>
      <c r="H21" s="161">
        <v>-6.1669274514231098</v>
      </c>
      <c r="I21" s="53"/>
      <c r="J21" s="306">
        <v>7907.7055029997937</v>
      </c>
      <c r="K21" s="307">
        <v>6903.1934752051375</v>
      </c>
      <c r="L21" s="69"/>
      <c r="M21" s="155">
        <v>14.551410610214809</v>
      </c>
      <c r="N21" s="52"/>
      <c r="O21" s="53"/>
    </row>
    <row r="22" spans="2:15" x14ac:dyDescent="0.25">
      <c r="B22" s="195"/>
      <c r="C22" s="425" t="s">
        <v>21</v>
      </c>
      <c r="D22" s="425"/>
      <c r="E22" s="368">
        <v>0.20572073754289136</v>
      </c>
      <c r="F22" s="371">
        <v>0.22219239299097807</v>
      </c>
      <c r="G22" s="67"/>
      <c r="H22" s="393" t="s">
        <v>177</v>
      </c>
      <c r="I22" s="52"/>
      <c r="J22" s="369">
        <v>0.19501336883831621</v>
      </c>
      <c r="K22" s="390">
        <v>0.19499673697727082</v>
      </c>
      <c r="L22" s="52"/>
      <c r="M22" s="393" t="s">
        <v>165</v>
      </c>
      <c r="N22" s="52"/>
      <c r="O22" s="53"/>
    </row>
    <row r="23" spans="2:15" x14ac:dyDescent="0.25">
      <c r="B23" s="71"/>
      <c r="C23" s="72" t="s">
        <v>22</v>
      </c>
      <c r="D23" s="80"/>
      <c r="E23" s="68"/>
      <c r="F23" s="68"/>
      <c r="G23" s="69"/>
      <c r="H23" s="53"/>
      <c r="I23" s="53"/>
      <c r="J23" s="68"/>
      <c r="K23" s="68"/>
      <c r="L23" s="69"/>
      <c r="M23" s="53"/>
      <c r="N23" s="53"/>
      <c r="O23" s="53"/>
    </row>
    <row r="24" spans="2:15" x14ac:dyDescent="0.25">
      <c r="B24" s="71"/>
      <c r="C24" s="72" t="s">
        <v>23</v>
      </c>
      <c r="D24" s="80"/>
      <c r="E24" s="68"/>
      <c r="F24" s="68"/>
      <c r="G24" s="69"/>
      <c r="H24" s="53"/>
      <c r="I24" s="53"/>
      <c r="J24" s="68"/>
      <c r="K24" s="68"/>
      <c r="L24" s="69"/>
      <c r="M24" s="53"/>
      <c r="N24" s="53"/>
      <c r="O24" s="53"/>
    </row>
    <row r="25" spans="2:15" x14ac:dyDescent="0.25">
      <c r="B25" s="71"/>
      <c r="C25" s="77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</sheetData>
  <mergeCells count="11">
    <mergeCell ref="C22:D22"/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A77"/>
  <sheetViews>
    <sheetView showGridLines="0" zoomScale="80" zoomScaleNormal="80" zoomScalePageLayoutView="80" workbookViewId="0">
      <selection activeCell="Y1" sqref="Y1"/>
    </sheetView>
  </sheetViews>
  <sheetFormatPr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28515625" customWidth="1"/>
    <col min="5" max="6" width="14.28515625" style="6" customWidth="1"/>
    <col min="7" max="7" width="3.7109375" style="6" hidden="1" customWidth="1"/>
    <col min="8" max="8" width="11.28515625" style="6" customWidth="1"/>
    <col min="9" max="9" width="13.42578125" style="6" customWidth="1"/>
    <col min="10" max="10" width="1.28515625" style="6" hidden="1" customWidth="1" outlineLevel="1"/>
    <col min="11" max="12" width="16.7109375" style="6" hidden="1" customWidth="1" outlineLevel="1"/>
    <col min="13" max="13" width="2" style="6" hidden="1" customWidth="1" outlineLevel="1"/>
    <col min="14" max="14" width="11.7109375" style="6" hidden="1" customWidth="1" outlineLevel="1"/>
    <col min="15" max="15" width="9.7109375" style="6" hidden="1" customWidth="1" outlineLevel="1"/>
    <col min="16" max="16" width="1.28515625" customWidth="1" collapsed="1"/>
    <col min="17" max="17" width="2.7109375" customWidth="1"/>
    <col min="18" max="18" width="1.28515625" customWidth="1" outlineLevel="1"/>
    <col min="19" max="19" width="16.5703125" customWidth="1" outlineLevel="1"/>
    <col min="20" max="20" width="14.7109375" customWidth="1" outlineLevel="1"/>
    <col min="21" max="21" width="1.28515625" customWidth="1" outlineLevel="1"/>
    <col min="22" max="22" width="11.7109375" customWidth="1" outlineLevel="1"/>
    <col min="23" max="23" width="11" customWidth="1" outlineLevel="1"/>
    <col min="24" max="27" width="11.42578125" customWidth="1"/>
  </cols>
  <sheetData>
    <row r="1" spans="2:23" ht="23.25" customHeight="1" x14ac:dyDescent="0.25">
      <c r="B1" s="432" t="s">
        <v>37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</row>
    <row r="2" spans="2:23" ht="21.75" customHeight="1" x14ac:dyDescent="0.25">
      <c r="B2" s="433" t="s">
        <v>38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</row>
    <row r="3" spans="2:23" ht="21.75" customHeight="1" x14ac:dyDescent="0.25">
      <c r="B3" s="434" t="s">
        <v>39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</row>
    <row r="4" spans="2:23" ht="15" customHeight="1" x14ac:dyDescent="0.2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53"/>
      <c r="R4" s="112"/>
      <c r="S4" s="112"/>
      <c r="T4" s="112"/>
      <c r="U4" s="112"/>
      <c r="V4" s="112"/>
      <c r="W4" s="112"/>
    </row>
    <row r="5" spans="2:23" ht="6" customHeight="1" x14ac:dyDescent="0.25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53"/>
      <c r="Q5" s="53"/>
      <c r="R5" s="53"/>
      <c r="S5" s="53"/>
      <c r="T5" s="53"/>
      <c r="U5" s="53"/>
      <c r="V5" s="53"/>
      <c r="W5" s="53"/>
    </row>
    <row r="6" spans="2:23" ht="15.75" x14ac:dyDescent="0.25">
      <c r="B6" s="242"/>
      <c r="C6" s="242"/>
      <c r="D6" s="242"/>
      <c r="E6" s="431" t="s">
        <v>169</v>
      </c>
      <c r="F6" s="431" t="s">
        <v>170</v>
      </c>
      <c r="G6" s="225"/>
      <c r="H6" s="435" t="s">
        <v>40</v>
      </c>
      <c r="I6" s="436"/>
      <c r="J6" s="225"/>
      <c r="K6" s="225"/>
      <c r="L6" s="225"/>
      <c r="M6" s="225"/>
      <c r="N6" s="435" t="s">
        <v>41</v>
      </c>
      <c r="O6" s="436"/>
      <c r="P6" s="111"/>
      <c r="Q6" s="53"/>
      <c r="R6" s="225"/>
      <c r="S6" s="437" t="s">
        <v>171</v>
      </c>
      <c r="T6" s="437" t="s">
        <v>172</v>
      </c>
      <c r="U6" s="225"/>
      <c r="V6" s="435" t="s">
        <v>40</v>
      </c>
      <c r="W6" s="436"/>
    </row>
    <row r="7" spans="2:23" ht="15.75" x14ac:dyDescent="0.25">
      <c r="B7" s="242"/>
      <c r="C7" s="229"/>
      <c r="D7" s="234"/>
      <c r="E7" s="431"/>
      <c r="F7" s="431"/>
      <c r="G7" s="397"/>
      <c r="H7" s="232" t="s">
        <v>42</v>
      </c>
      <c r="I7" s="233" t="s">
        <v>43</v>
      </c>
      <c r="J7" s="397"/>
      <c r="K7" s="397" t="s">
        <v>44</v>
      </c>
      <c r="L7" s="397" t="s">
        <v>45</v>
      </c>
      <c r="M7" s="225"/>
      <c r="N7" s="232" t="s">
        <v>42</v>
      </c>
      <c r="O7" s="233" t="s">
        <v>43</v>
      </c>
      <c r="P7" s="111"/>
      <c r="Q7" s="53"/>
      <c r="R7" s="397"/>
      <c r="S7" s="437"/>
      <c r="T7" s="437"/>
      <c r="U7" s="225"/>
      <c r="V7" s="232" t="s">
        <v>42</v>
      </c>
      <c r="W7" s="233" t="s">
        <v>43</v>
      </c>
    </row>
    <row r="8" spans="2:23" ht="9" customHeight="1" x14ac:dyDescent="0.25">
      <c r="B8" s="53"/>
      <c r="C8" s="53"/>
      <c r="D8" s="88"/>
      <c r="E8" s="56"/>
      <c r="F8" s="56"/>
      <c r="G8" s="56"/>
      <c r="H8" s="162"/>
      <c r="I8" s="163"/>
      <c r="J8" s="56"/>
      <c r="K8" s="56"/>
      <c r="L8" s="56"/>
      <c r="M8" s="55"/>
      <c r="N8" s="162"/>
      <c r="O8" s="163"/>
      <c r="P8" s="111"/>
      <c r="Q8" s="53"/>
      <c r="R8" s="56"/>
      <c r="S8" s="56"/>
      <c r="T8" s="56"/>
      <c r="U8" s="55"/>
      <c r="V8" s="162"/>
      <c r="W8" s="163"/>
    </row>
    <row r="9" spans="2:23" ht="15.75" x14ac:dyDescent="0.25">
      <c r="B9" s="186"/>
      <c r="C9" s="200" t="s">
        <v>3</v>
      </c>
      <c r="D9" s="200"/>
      <c r="E9" s="135">
        <v>52634.637061739151</v>
      </c>
      <c r="F9" s="287">
        <v>49137.880544301835</v>
      </c>
      <c r="G9" s="55"/>
      <c r="H9" s="164">
        <v>3496.7565174373158</v>
      </c>
      <c r="I9" s="168">
        <v>7.1162135580607799</v>
      </c>
      <c r="J9" s="55"/>
      <c r="K9" s="135">
        <v>118804.16963799253</v>
      </c>
      <c r="L9" s="136">
        <v>100594.24119323617</v>
      </c>
      <c r="M9" s="55"/>
      <c r="N9" s="164">
        <v>18209.928444756355</v>
      </c>
      <c r="O9" s="165">
        <v>18.102356783800431</v>
      </c>
      <c r="P9" s="52"/>
      <c r="Q9" s="53"/>
      <c r="R9" s="55"/>
      <c r="S9" s="297">
        <v>207785.23863306709</v>
      </c>
      <c r="T9" s="287">
        <v>183366.37657369536</v>
      </c>
      <c r="U9" s="55"/>
      <c r="V9" s="164">
        <v>24418.862059371721</v>
      </c>
      <c r="W9" s="168">
        <v>13.316979107976067</v>
      </c>
    </row>
    <row r="10" spans="2:23" x14ac:dyDescent="0.25">
      <c r="B10" s="186"/>
      <c r="C10" s="199"/>
      <c r="D10" s="201"/>
      <c r="E10" s="113"/>
      <c r="F10" s="113"/>
      <c r="G10" s="55"/>
      <c r="H10" s="164"/>
      <c r="I10" s="168"/>
      <c r="J10" s="55"/>
      <c r="K10" s="105"/>
      <c r="L10" s="105"/>
      <c r="M10" s="55"/>
      <c r="N10" s="164"/>
      <c r="O10" s="165"/>
      <c r="P10" s="52"/>
      <c r="Q10" s="53"/>
      <c r="R10" s="55"/>
      <c r="S10" s="113"/>
      <c r="T10" s="113"/>
      <c r="U10" s="55"/>
      <c r="V10" s="164"/>
      <c r="W10" s="168"/>
    </row>
    <row r="11" spans="2:23" x14ac:dyDescent="0.25">
      <c r="B11" s="186"/>
      <c r="C11" s="199" t="s">
        <v>46</v>
      </c>
      <c r="D11" s="202"/>
      <c r="E11" s="133">
        <v>28741.73579507765</v>
      </c>
      <c r="F11" s="288">
        <v>26584.476098485993</v>
      </c>
      <c r="G11" s="55"/>
      <c r="H11" s="164">
        <v>2157.2596965916564</v>
      </c>
      <c r="I11" s="168">
        <v>8.1147346616866844</v>
      </c>
      <c r="J11" s="55"/>
      <c r="K11" s="133">
        <v>66669.382111603394</v>
      </c>
      <c r="L11" s="134">
        <v>55602.561420219834</v>
      </c>
      <c r="M11" s="55"/>
      <c r="N11" s="164">
        <v>11066.82069138356</v>
      </c>
      <c r="O11" s="165">
        <v>19.903436835841724</v>
      </c>
      <c r="P11" s="52"/>
      <c r="Q11" s="53"/>
      <c r="R11" s="55"/>
      <c r="S11" s="298">
        <v>114526.67061832156</v>
      </c>
      <c r="T11" s="288">
        <v>100033.69697286237</v>
      </c>
      <c r="U11" s="55"/>
      <c r="V11" s="164">
        <v>14492.973645459191</v>
      </c>
      <c r="W11" s="168">
        <v>14.48809159716542</v>
      </c>
    </row>
    <row r="12" spans="2:23" ht="15.75" x14ac:dyDescent="0.25">
      <c r="B12" s="186"/>
      <c r="C12" s="202"/>
      <c r="D12" s="200" t="s">
        <v>47</v>
      </c>
      <c r="E12" s="135">
        <v>23892.901266661502</v>
      </c>
      <c r="F12" s="287">
        <v>22553.404445815842</v>
      </c>
      <c r="G12" s="55"/>
      <c r="H12" s="164">
        <v>1339.4968208456594</v>
      </c>
      <c r="I12" s="168">
        <v>5.9392222760150437</v>
      </c>
      <c r="J12" s="55"/>
      <c r="K12" s="135">
        <v>52134.787526389133</v>
      </c>
      <c r="L12" s="136">
        <v>44991.679773016338</v>
      </c>
      <c r="M12" s="55"/>
      <c r="N12" s="164">
        <v>7143.1077533727948</v>
      </c>
      <c r="O12" s="165">
        <v>15.876508255326049</v>
      </c>
      <c r="P12" s="52"/>
      <c r="Q12" s="53"/>
      <c r="R12" s="55"/>
      <c r="S12" s="297">
        <v>93258.568014745528</v>
      </c>
      <c r="T12" s="287">
        <v>83332.679600832998</v>
      </c>
      <c r="U12" s="55"/>
      <c r="V12" s="164">
        <v>9925.8884139125294</v>
      </c>
      <c r="W12" s="168">
        <v>11.911159537240312</v>
      </c>
    </row>
    <row r="13" spans="2:23" x14ac:dyDescent="0.25">
      <c r="B13" s="186"/>
      <c r="C13" s="201"/>
      <c r="D13" s="202"/>
      <c r="E13" s="137">
        <v>0.45393874833098419</v>
      </c>
      <c r="F13" s="289">
        <v>0.45898203577344154</v>
      </c>
      <c r="G13" s="55"/>
      <c r="H13" s="164"/>
      <c r="I13" s="168"/>
      <c r="J13" s="55"/>
      <c r="K13" s="137">
        <v>0.43882961082299327</v>
      </c>
      <c r="L13" s="138">
        <v>0.44725900050868439</v>
      </c>
      <c r="M13" s="55"/>
      <c r="N13" s="164"/>
      <c r="O13" s="165"/>
      <c r="P13" s="52"/>
      <c r="Q13" s="53"/>
      <c r="R13" s="55"/>
      <c r="S13" s="299">
        <v>0.44882191164422924</v>
      </c>
      <c r="T13" s="289">
        <v>0.45445997874829253</v>
      </c>
      <c r="U13" s="55"/>
      <c r="V13" s="164"/>
      <c r="W13" s="168"/>
    </row>
    <row r="14" spans="2:23" ht="13.15" customHeight="1" x14ac:dyDescent="0.25">
      <c r="B14" s="186"/>
      <c r="C14" s="201"/>
      <c r="D14" s="202"/>
      <c r="E14" s="106"/>
      <c r="F14" s="290"/>
      <c r="G14" s="55"/>
      <c r="H14" s="164"/>
      <c r="I14" s="168"/>
      <c r="J14" s="55"/>
      <c r="K14" s="106"/>
      <c r="L14" s="106"/>
      <c r="M14" s="55"/>
      <c r="N14" s="164"/>
      <c r="O14" s="165"/>
      <c r="P14" s="52"/>
      <c r="Q14" s="53"/>
      <c r="R14" s="55"/>
      <c r="S14" s="113"/>
      <c r="T14" s="290"/>
      <c r="U14" s="55"/>
      <c r="V14" s="164"/>
      <c r="W14" s="168"/>
    </row>
    <row r="15" spans="2:23" x14ac:dyDescent="0.25">
      <c r="B15" s="186"/>
      <c r="C15" s="199" t="s">
        <v>48</v>
      </c>
      <c r="D15" s="202"/>
      <c r="E15" s="133">
        <v>14329.234614327483</v>
      </c>
      <c r="F15" s="133">
        <v>13582.600595220076</v>
      </c>
      <c r="G15" s="55"/>
      <c r="H15" s="164">
        <v>746.63401910740686</v>
      </c>
      <c r="I15" s="168">
        <v>5.4969886942722868</v>
      </c>
      <c r="J15" s="55"/>
      <c r="K15" s="133">
        <v>31887.562888476401</v>
      </c>
      <c r="L15" s="134">
        <v>25937.859458887899</v>
      </c>
      <c r="M15" s="55"/>
      <c r="N15" s="164">
        <v>5949.7034295885023</v>
      </c>
      <c r="O15" s="165">
        <v>22.938297738172729</v>
      </c>
      <c r="P15" s="52"/>
      <c r="Q15" s="53"/>
      <c r="R15" s="300"/>
      <c r="S15" s="298">
        <v>54566.995958546213</v>
      </c>
      <c r="T15" s="288">
        <v>48504.224731845243</v>
      </c>
      <c r="U15" s="55"/>
      <c r="V15" s="164">
        <v>6062.7712267009701</v>
      </c>
      <c r="W15" s="168">
        <v>12.499470428027436</v>
      </c>
    </row>
    <row r="16" spans="2:23" x14ac:dyDescent="0.25">
      <c r="B16" s="186"/>
      <c r="C16" s="199" t="s">
        <v>49</v>
      </c>
      <c r="D16" s="202"/>
      <c r="E16" s="133">
        <v>2357.0616246616823</v>
      </c>
      <c r="F16" s="133">
        <v>2233.2414999039661</v>
      </c>
      <c r="G16" s="55"/>
      <c r="H16" s="164">
        <v>123.82012475771626</v>
      </c>
      <c r="I16" s="168">
        <v>5.5444126738214639</v>
      </c>
      <c r="J16" s="55"/>
      <c r="K16" s="133">
        <v>5867.4301582320904</v>
      </c>
      <c r="L16" s="134">
        <v>5157.1909526955396</v>
      </c>
      <c r="M16" s="55"/>
      <c r="N16" s="164">
        <v>710.2392055365508</v>
      </c>
      <c r="O16" s="165">
        <v>13.77182291777126</v>
      </c>
      <c r="P16" s="52"/>
      <c r="Q16" s="53"/>
      <c r="R16" s="55"/>
      <c r="S16" s="298">
        <v>9290.9455452031489</v>
      </c>
      <c r="T16" s="288">
        <v>9031.9931752999837</v>
      </c>
      <c r="U16" s="55"/>
      <c r="V16" s="164">
        <v>258.95236990316516</v>
      </c>
      <c r="W16" s="168">
        <v>2.8670567490166832</v>
      </c>
    </row>
    <row r="17" spans="2:26" ht="15.75" x14ac:dyDescent="0.25">
      <c r="B17" s="186"/>
      <c r="C17" s="202"/>
      <c r="D17" s="372" t="s">
        <v>50</v>
      </c>
      <c r="E17" s="135">
        <v>16686.296238989165</v>
      </c>
      <c r="F17" s="287">
        <v>15815.842095124042</v>
      </c>
      <c r="G17" s="55"/>
      <c r="H17" s="164">
        <v>870.45414386512311</v>
      </c>
      <c r="I17" s="168">
        <v>5.5036850939064408</v>
      </c>
      <c r="J17" s="55"/>
      <c r="K17" s="133">
        <v>37754.993046708492</v>
      </c>
      <c r="L17" s="134">
        <v>31095.050411583437</v>
      </c>
      <c r="M17" s="55"/>
      <c r="N17" s="164">
        <v>6659.9426351250549</v>
      </c>
      <c r="O17" s="165">
        <v>21.418015237062015</v>
      </c>
      <c r="P17" s="52"/>
      <c r="Q17" s="53"/>
      <c r="R17" s="55"/>
      <c r="S17" s="297">
        <v>63857.94150374936</v>
      </c>
      <c r="T17" s="287">
        <v>57536.217907145226</v>
      </c>
      <c r="U17" s="55"/>
      <c r="V17" s="164">
        <v>6321.7235966041335</v>
      </c>
      <c r="W17" s="168">
        <v>10.987381212311242</v>
      </c>
    </row>
    <row r="18" spans="2:26" x14ac:dyDescent="0.25">
      <c r="B18" s="186"/>
      <c r="C18" s="199"/>
      <c r="D18" s="202"/>
      <c r="E18" s="137">
        <v>0.31702120828564934</v>
      </c>
      <c r="F18" s="289">
        <v>0.32186659090566111</v>
      </c>
      <c r="G18" s="55"/>
      <c r="H18" s="164"/>
      <c r="I18" s="168"/>
      <c r="J18" s="55"/>
      <c r="K18" s="137">
        <v>0.31779181792820493</v>
      </c>
      <c r="L18" s="138">
        <v>0.30911362363031802</v>
      </c>
      <c r="M18" s="55"/>
      <c r="N18" s="164"/>
      <c r="O18" s="165"/>
      <c r="P18" s="52"/>
      <c r="Q18" s="53"/>
      <c r="R18" s="55"/>
      <c r="S18" s="299">
        <v>0.30732665093942318</v>
      </c>
      <c r="T18" s="289">
        <v>0.31377736192557248</v>
      </c>
      <c r="U18" s="55"/>
      <c r="V18" s="164"/>
      <c r="W18" s="168"/>
    </row>
    <row r="19" spans="2:26" x14ac:dyDescent="0.25">
      <c r="B19" s="186"/>
      <c r="C19" s="199"/>
      <c r="D19" s="202"/>
      <c r="E19" s="106"/>
      <c r="F19" s="290"/>
      <c r="G19" s="55"/>
      <c r="H19" s="164"/>
      <c r="I19" s="168"/>
      <c r="J19" s="55"/>
      <c r="K19" s="106"/>
      <c r="L19" s="106"/>
      <c r="M19" s="55"/>
      <c r="N19" s="164"/>
      <c r="O19" s="165"/>
      <c r="P19" s="52"/>
      <c r="Q19" s="53"/>
      <c r="R19" s="55"/>
      <c r="S19" s="113"/>
      <c r="T19" s="290"/>
      <c r="U19" s="55"/>
      <c r="V19" s="164"/>
      <c r="W19" s="168"/>
    </row>
    <row r="20" spans="2:26" x14ac:dyDescent="0.25">
      <c r="B20" s="186"/>
      <c r="C20" s="199" t="s">
        <v>51</v>
      </c>
      <c r="D20" s="202"/>
      <c r="E20" s="133">
        <v>-3.2195441498385264</v>
      </c>
      <c r="F20" s="288">
        <v>229.30202256885212</v>
      </c>
      <c r="G20" s="55"/>
      <c r="H20" s="164">
        <v>-232.52156671869065</v>
      </c>
      <c r="I20" s="168">
        <v>-101.40406269154116</v>
      </c>
      <c r="J20" s="55"/>
      <c r="K20" s="133">
        <v>443.99310360518899</v>
      </c>
      <c r="L20" s="134">
        <v>-3109.9103462135899</v>
      </c>
      <c r="M20" s="55"/>
      <c r="N20" s="164">
        <v>3553.9034498187789</v>
      </c>
      <c r="O20" s="165">
        <v>-114.27671714542396</v>
      </c>
      <c r="P20" s="52"/>
      <c r="Q20" s="53"/>
      <c r="R20" s="55"/>
      <c r="S20" s="298">
        <v>92.165612657789495</v>
      </c>
      <c r="T20" s="288">
        <v>544.18651169953012</v>
      </c>
      <c r="U20" s="55"/>
      <c r="V20" s="164">
        <v>-452.02089904174062</v>
      </c>
      <c r="W20" s="168">
        <v>-83.063598476568217</v>
      </c>
    </row>
    <row r="21" spans="2:26" ht="15.75" x14ac:dyDescent="0.25">
      <c r="B21" s="186"/>
      <c r="C21" s="202"/>
      <c r="D21" s="200" t="s">
        <v>52</v>
      </c>
      <c r="E21" s="135">
        <v>7209.8245718221751</v>
      </c>
      <c r="F21" s="287">
        <v>6508.2603281229476</v>
      </c>
      <c r="G21" s="55"/>
      <c r="H21" s="164">
        <v>701.56424369922752</v>
      </c>
      <c r="I21" s="168">
        <v>10.779597132396312</v>
      </c>
      <c r="J21" s="55"/>
      <c r="K21" s="135">
        <v>13935.801376075451</v>
      </c>
      <c r="L21" s="136">
        <v>17006.539707646491</v>
      </c>
      <c r="M21" s="55"/>
      <c r="N21" s="164">
        <v>-3070.7383315710395</v>
      </c>
      <c r="O21" s="165">
        <v>-18.056220632527452</v>
      </c>
      <c r="P21" s="52"/>
      <c r="Q21" s="53"/>
      <c r="R21" s="55"/>
      <c r="S21" s="297">
        <v>29308.460898338377</v>
      </c>
      <c r="T21" s="287">
        <v>25252.275181988243</v>
      </c>
      <c r="U21" s="55"/>
      <c r="V21" s="164">
        <v>4056.1857163501336</v>
      </c>
      <c r="W21" s="168">
        <v>16.062654501893348</v>
      </c>
    </row>
    <row r="22" spans="2:26" ht="15.75" x14ac:dyDescent="0.25">
      <c r="B22" s="189"/>
      <c r="C22" s="207"/>
      <c r="D22" s="198"/>
      <c r="E22" s="106"/>
      <c r="F22" s="290"/>
      <c r="G22" s="55"/>
      <c r="H22" s="164"/>
      <c r="I22" s="168"/>
      <c r="J22" s="55"/>
      <c r="K22" s="106"/>
      <c r="L22" s="106"/>
      <c r="M22" s="55"/>
      <c r="N22" s="164"/>
      <c r="O22" s="165"/>
      <c r="P22" s="52"/>
      <c r="Q22" s="53"/>
      <c r="R22" s="55"/>
      <c r="S22" s="113"/>
      <c r="T22" s="290"/>
      <c r="U22" s="55"/>
      <c r="V22" s="164"/>
      <c r="W22" s="168"/>
    </row>
    <row r="23" spans="2:26" ht="16.5" x14ac:dyDescent="0.25">
      <c r="B23" s="186"/>
      <c r="C23" s="199" t="s">
        <v>53</v>
      </c>
      <c r="D23" s="202"/>
      <c r="E23" s="133">
        <v>548.81421762004561</v>
      </c>
      <c r="F23" s="288">
        <v>-198.9144195233601</v>
      </c>
      <c r="G23" s="55"/>
      <c r="H23" s="164">
        <v>747.72863714340565</v>
      </c>
      <c r="I23" s="168">
        <v>375.90469254824137</v>
      </c>
      <c r="J23" s="55"/>
      <c r="K23" s="133">
        <v>522.96323069423954</v>
      </c>
      <c r="L23" s="134">
        <v>536.73851516550894</v>
      </c>
      <c r="M23" s="55"/>
      <c r="N23" s="164">
        <v>-13.775284471269401</v>
      </c>
      <c r="O23" s="165">
        <v>-2.5664795951938824</v>
      </c>
      <c r="P23" s="52"/>
      <c r="Q23" s="53"/>
      <c r="R23" s="55"/>
      <c r="S23" s="298">
        <v>1278.7893561553235</v>
      </c>
      <c r="T23" s="288">
        <v>108.6572218917326</v>
      </c>
      <c r="U23" s="55"/>
      <c r="V23" s="164">
        <v>1170.1321342635908</v>
      </c>
      <c r="W23" s="168">
        <v>1076.9023115918837</v>
      </c>
    </row>
    <row r="24" spans="2:26" ht="15.75" x14ac:dyDescent="0.25">
      <c r="B24" s="186"/>
      <c r="C24" s="199"/>
      <c r="D24" s="200" t="s">
        <v>54</v>
      </c>
      <c r="E24" s="135">
        <v>7758.6387894422205</v>
      </c>
      <c r="F24" s="287">
        <v>6309.3459085995873</v>
      </c>
      <c r="G24" s="55"/>
      <c r="H24" s="164">
        <v>1449.2928808426332</v>
      </c>
      <c r="I24" s="168">
        <v>22.970572573414593</v>
      </c>
      <c r="J24" s="55"/>
      <c r="K24" s="135">
        <v>14458.764606769691</v>
      </c>
      <c r="L24" s="136">
        <v>17543.278222811998</v>
      </c>
      <c r="M24" s="55"/>
      <c r="N24" s="164">
        <v>-3084.5136160423062</v>
      </c>
      <c r="O24" s="165">
        <v>-17.582310312056904</v>
      </c>
      <c r="P24" s="52"/>
      <c r="Q24" s="53"/>
      <c r="R24" s="300"/>
      <c r="S24" s="297">
        <v>30587.250254493702</v>
      </c>
      <c r="T24" s="287">
        <v>25360.932403879975</v>
      </c>
      <c r="U24" s="55"/>
      <c r="V24" s="164">
        <v>5226.3178506137265</v>
      </c>
      <c r="W24" s="168">
        <v>20.607751195354918</v>
      </c>
      <c r="Y24" s="376"/>
      <c r="Z24" s="376"/>
    </row>
    <row r="25" spans="2:26" x14ac:dyDescent="0.25">
      <c r="B25" s="186"/>
      <c r="C25" s="199"/>
      <c r="D25" s="202"/>
      <c r="E25" s="137">
        <v>0.14740557212053207</v>
      </c>
      <c r="F25" s="289">
        <v>0.12840085568833587</v>
      </c>
      <c r="G25" s="55"/>
      <c r="H25" s="164"/>
      <c r="I25" s="168"/>
      <c r="J25" s="55"/>
      <c r="K25" s="137">
        <v>0.12170250127438209</v>
      </c>
      <c r="L25" s="138">
        <v>0.17439644670227489</v>
      </c>
      <c r="M25" s="55"/>
      <c r="N25" s="164"/>
      <c r="O25" s="168"/>
      <c r="P25" s="52"/>
      <c r="Q25" s="53"/>
      <c r="R25" s="55"/>
      <c r="S25" s="299">
        <v>0.14720607900597046</v>
      </c>
      <c r="T25" s="289">
        <v>0.13830743060839923</v>
      </c>
      <c r="U25" s="55"/>
      <c r="V25" s="164"/>
      <c r="W25" s="168"/>
    </row>
    <row r="26" spans="2:26" ht="15.75" x14ac:dyDescent="0.25">
      <c r="B26" s="189"/>
      <c r="C26" s="203"/>
      <c r="D26" s="204"/>
      <c r="E26" s="105"/>
      <c r="F26" s="291"/>
      <c r="G26" s="55"/>
      <c r="H26" s="164"/>
      <c r="I26" s="168"/>
      <c r="J26" s="55"/>
      <c r="K26" s="105"/>
      <c r="L26" s="105"/>
      <c r="M26" s="55"/>
      <c r="N26" s="164"/>
      <c r="O26" s="165"/>
      <c r="P26" s="52"/>
      <c r="Q26" s="53"/>
      <c r="R26" s="55"/>
      <c r="S26" s="105"/>
      <c r="T26" s="291"/>
      <c r="U26" s="55"/>
      <c r="V26" s="164"/>
      <c r="W26" s="168"/>
    </row>
    <row r="27" spans="2:26" x14ac:dyDescent="0.25">
      <c r="B27" s="186"/>
      <c r="C27" s="199" t="s">
        <v>55</v>
      </c>
      <c r="D27" s="202"/>
      <c r="E27" s="133">
        <v>-469.68867388902731</v>
      </c>
      <c r="F27" s="288">
        <v>-739.01152593845507</v>
      </c>
      <c r="G27" s="55"/>
      <c r="H27" s="164">
        <v>269.32285204942775</v>
      </c>
      <c r="I27" s="168">
        <v>36.443660565025752</v>
      </c>
      <c r="J27" s="55"/>
      <c r="K27" s="133">
        <v>-2708.8810029929141</v>
      </c>
      <c r="L27" s="134">
        <v>-2305.2576271435678</v>
      </c>
      <c r="M27" s="55"/>
      <c r="N27" s="164">
        <v>-403.6233758493463</v>
      </c>
      <c r="O27" s="165">
        <v>17.508818584822293</v>
      </c>
      <c r="P27" s="52"/>
      <c r="Q27" s="53"/>
      <c r="R27" s="55"/>
      <c r="S27" s="301">
        <v>-2273.9294738867247</v>
      </c>
      <c r="T27" s="288">
        <v>-2921.5014678882344</v>
      </c>
      <c r="U27" s="55"/>
      <c r="V27" s="164">
        <v>647.57199400150967</v>
      </c>
      <c r="W27" s="168">
        <v>22.165725436708328</v>
      </c>
    </row>
    <row r="28" spans="2:26" x14ac:dyDescent="0.25">
      <c r="B28" s="186"/>
      <c r="C28" s="199" t="s">
        <v>56</v>
      </c>
      <c r="D28" s="202"/>
      <c r="E28" s="133">
        <v>-183.60176713927189</v>
      </c>
      <c r="F28" s="288">
        <v>-29.728833655227731</v>
      </c>
      <c r="G28" s="55"/>
      <c r="H28" s="164">
        <v>-153.87293348404415</v>
      </c>
      <c r="I28" s="168">
        <v>-517.58819491051918</v>
      </c>
      <c r="J28" s="55"/>
      <c r="K28" s="133">
        <v>-764.55033392994153</v>
      </c>
      <c r="L28" s="134">
        <v>-468.62321472443688</v>
      </c>
      <c r="M28" s="55"/>
      <c r="N28" s="164">
        <v>-295.92711920550465</v>
      </c>
      <c r="O28" s="165">
        <v>63.148198788981858</v>
      </c>
      <c r="P28" s="52"/>
      <c r="Q28" s="53"/>
      <c r="R28" s="55"/>
      <c r="S28" s="302">
        <v>-298.83072084553845</v>
      </c>
      <c r="T28" s="288">
        <v>-80.465246284979173</v>
      </c>
      <c r="U28" s="55"/>
      <c r="V28" s="164">
        <v>-218.36547456055928</v>
      </c>
      <c r="W28" s="168">
        <v>-271.37861951877551</v>
      </c>
    </row>
    <row r="29" spans="2:26" x14ac:dyDescent="0.25">
      <c r="B29" s="189"/>
      <c r="C29" s="205" t="s">
        <v>57</v>
      </c>
      <c r="D29" s="204"/>
      <c r="E29" s="133">
        <v>-182.72267721835362</v>
      </c>
      <c r="F29" s="288">
        <v>-94.873075921736501</v>
      </c>
      <c r="G29" s="55"/>
      <c r="H29" s="164">
        <v>-87.849601296617124</v>
      </c>
      <c r="I29" s="168">
        <v>-92.596978060547713</v>
      </c>
      <c r="J29" s="55"/>
      <c r="K29" s="133">
        <v>-1</v>
      </c>
      <c r="L29" s="134">
        <v>0</v>
      </c>
      <c r="M29" s="55"/>
      <c r="N29" s="164">
        <v>-1</v>
      </c>
      <c r="O29" s="165" t="e">
        <v>#DIV/0!</v>
      </c>
      <c r="P29" s="52"/>
      <c r="Q29" s="53"/>
      <c r="R29" s="55"/>
      <c r="S29" s="303">
        <v>-933.70101530619206</v>
      </c>
      <c r="T29" s="288">
        <v>-291.02426005476218</v>
      </c>
      <c r="U29" s="55"/>
      <c r="V29" s="164">
        <v>-642.67675525142988</v>
      </c>
      <c r="W29" s="168">
        <v>-220.83270828710195</v>
      </c>
    </row>
    <row r="30" spans="2:26" ht="15.75" x14ac:dyDescent="0.25">
      <c r="B30" s="186"/>
      <c r="C30" s="202"/>
      <c r="D30" s="372" t="s">
        <v>58</v>
      </c>
      <c r="E30" s="135">
        <v>-836.01311824665288</v>
      </c>
      <c r="F30" s="287">
        <v>-863.61343551541927</v>
      </c>
      <c r="G30" s="55"/>
      <c r="H30" s="164">
        <v>27.600317268766389</v>
      </c>
      <c r="I30" s="168">
        <v>3.1959110562347903</v>
      </c>
      <c r="J30" s="55"/>
      <c r="K30" s="133">
        <v>-3473.4313369228557</v>
      </c>
      <c r="L30" s="134">
        <v>-2773.8808418680046</v>
      </c>
      <c r="M30" s="55"/>
      <c r="N30" s="164">
        <v>-699.55049505485113</v>
      </c>
      <c r="O30" s="165">
        <v>25.219197757022439</v>
      </c>
      <c r="P30" s="52"/>
      <c r="Q30" s="53"/>
      <c r="R30" s="55"/>
      <c r="S30" s="373">
        <v>-3506.4612100384552</v>
      </c>
      <c r="T30" s="287">
        <v>-3292.9909742279756</v>
      </c>
      <c r="U30" s="55"/>
      <c r="V30" s="164">
        <v>-213.47023581047961</v>
      </c>
      <c r="W30" s="168">
        <v>-6.4825636474915127</v>
      </c>
    </row>
    <row r="31" spans="2:26" x14ac:dyDescent="0.25">
      <c r="B31" s="189"/>
      <c r="C31" s="206"/>
      <c r="D31" s="204"/>
      <c r="E31" s="107"/>
      <c r="F31" s="292"/>
      <c r="G31" s="55"/>
      <c r="H31" s="164"/>
      <c r="I31" s="168"/>
      <c r="J31" s="55"/>
      <c r="K31" s="107"/>
      <c r="L31" s="107"/>
      <c r="M31" s="55"/>
      <c r="N31" s="164"/>
      <c r="O31" s="165"/>
      <c r="P31" s="52"/>
      <c r="Q31" s="53"/>
      <c r="R31" s="55"/>
      <c r="S31" s="107"/>
      <c r="T31" s="292"/>
      <c r="U31" s="55"/>
      <c r="V31" s="164"/>
      <c r="W31" s="168"/>
    </row>
    <row r="32" spans="2:26" ht="16.5" x14ac:dyDescent="0.25">
      <c r="B32" s="186"/>
      <c r="C32" s="199" t="s">
        <v>59</v>
      </c>
      <c r="D32" s="202"/>
      <c r="E32" s="133">
        <v>108.13742819526566</v>
      </c>
      <c r="F32" s="288">
        <v>122.08576279279299</v>
      </c>
      <c r="G32" s="55"/>
      <c r="H32" s="164">
        <v>-13.948334597527335</v>
      </c>
      <c r="I32" s="168">
        <v>-11.42502965001807</v>
      </c>
      <c r="J32" s="55"/>
      <c r="K32" s="133">
        <v>74.318761080194207</v>
      </c>
      <c r="L32" s="134">
        <v>32.709858433960001</v>
      </c>
      <c r="M32" s="55"/>
      <c r="N32" s="164">
        <v>41.608902646234206</v>
      </c>
      <c r="O32" s="165">
        <v>127.20600038743993</v>
      </c>
      <c r="P32" s="52"/>
      <c r="Q32" s="53"/>
      <c r="R32" s="55"/>
      <c r="S32" s="298">
        <v>412.88437334143202</v>
      </c>
      <c r="T32" s="288">
        <v>4.4561262529989563</v>
      </c>
      <c r="U32" s="55"/>
      <c r="V32" s="164">
        <v>408.42824708843307</v>
      </c>
      <c r="W32" s="168">
        <v>9165.5447781256735</v>
      </c>
    </row>
    <row r="33" spans="2:26" ht="15.75" x14ac:dyDescent="0.25">
      <c r="B33" s="186"/>
      <c r="C33" s="202"/>
      <c r="D33" s="200" t="s">
        <v>60</v>
      </c>
      <c r="E33" s="135">
        <v>7030.7630993908333</v>
      </c>
      <c r="F33" s="287">
        <v>5567.8182358769609</v>
      </c>
      <c r="G33" s="55"/>
      <c r="H33" s="164">
        <v>1462.9448635138724</v>
      </c>
      <c r="I33" s="168">
        <v>26.275011172009833</v>
      </c>
      <c r="J33" s="55"/>
      <c r="K33" s="135">
        <v>11059.652030927031</v>
      </c>
      <c r="L33" s="136">
        <v>14802.107239377952</v>
      </c>
      <c r="M33" s="55"/>
      <c r="N33" s="164">
        <v>-3742.4552084509214</v>
      </c>
      <c r="O33" s="165">
        <v>-25.283259659779333</v>
      </c>
      <c r="P33" s="52"/>
      <c r="Q33" s="53"/>
      <c r="R33" s="55"/>
      <c r="S33" s="297">
        <v>27493.673417796679</v>
      </c>
      <c r="T33" s="287">
        <v>22072.397555905001</v>
      </c>
      <c r="U33" s="55"/>
      <c r="V33" s="164">
        <v>5421.2758618916778</v>
      </c>
      <c r="W33" s="168">
        <v>24.561336611306771</v>
      </c>
    </row>
    <row r="34" spans="2:26" ht="15.75" x14ac:dyDescent="0.25">
      <c r="B34" s="186"/>
      <c r="C34" s="201"/>
      <c r="D34" s="202"/>
      <c r="E34" s="108"/>
      <c r="F34" s="293"/>
      <c r="G34" s="55"/>
      <c r="H34" s="164"/>
      <c r="I34" s="168"/>
      <c r="J34" s="55"/>
      <c r="K34" s="108"/>
      <c r="L34" s="108"/>
      <c r="M34" s="55"/>
      <c r="N34" s="164"/>
      <c r="O34" s="165"/>
      <c r="P34" s="52"/>
      <c r="Q34" s="53"/>
      <c r="R34" s="55"/>
      <c r="S34" s="114"/>
      <c r="T34" s="293"/>
      <c r="U34" s="55"/>
      <c r="V34" s="164"/>
      <c r="W34" s="168"/>
    </row>
    <row r="35" spans="2:26" x14ac:dyDescent="0.25">
      <c r="B35" s="186"/>
      <c r="C35" s="199" t="s">
        <v>61</v>
      </c>
      <c r="D35" s="202"/>
      <c r="E35" s="133">
        <v>-2314.5669317447641</v>
      </c>
      <c r="F35" s="288">
        <v>-1771.0421647591309</v>
      </c>
      <c r="G35" s="55"/>
      <c r="H35" s="164">
        <v>-543.52476698563328</v>
      </c>
      <c r="I35" s="168">
        <v>-30.689544145300161</v>
      </c>
      <c r="J35" s="55"/>
      <c r="K35" s="133">
        <v>3164.7848364802599</v>
      </c>
      <c r="L35" s="134">
        <v>3810.4788821768002</v>
      </c>
      <c r="M35" s="55"/>
      <c r="N35" s="164">
        <v>-645.69404569654034</v>
      </c>
      <c r="O35" s="165">
        <v>-16.945220421420537</v>
      </c>
      <c r="P35" s="52"/>
      <c r="Q35" s="53"/>
      <c r="R35" s="55"/>
      <c r="S35" s="301">
        <v>-8703.3467994071198</v>
      </c>
      <c r="T35" s="288">
        <v>-6983.0931981358526</v>
      </c>
      <c r="U35" s="55"/>
      <c r="V35" s="164">
        <v>-1720.2536012712671</v>
      </c>
      <c r="W35" s="168">
        <v>-24.634550226688813</v>
      </c>
    </row>
    <row r="36" spans="2:26" x14ac:dyDescent="0.25">
      <c r="B36" s="186"/>
      <c r="C36" s="199" t="s">
        <v>62</v>
      </c>
      <c r="D36" s="202"/>
      <c r="E36" s="133">
        <v>-759.74325814640497</v>
      </c>
      <c r="F36" s="288">
        <v>-610.09935796715388</v>
      </c>
      <c r="G36" s="55"/>
      <c r="H36" s="164">
        <v>-149.64390017925109</v>
      </c>
      <c r="I36" s="168">
        <v>-24.52779178097537</v>
      </c>
      <c r="J36" s="55"/>
      <c r="K36" s="133">
        <v>-1523.1466493378523</v>
      </c>
      <c r="L36" s="134">
        <v>-2162.5392080061861</v>
      </c>
      <c r="M36" s="55"/>
      <c r="N36" s="164">
        <v>639.39255866833378</v>
      </c>
      <c r="O36" s="165">
        <v>-29.566749879084952</v>
      </c>
      <c r="P36" s="52"/>
      <c r="Q36" s="53"/>
      <c r="R36" s="55"/>
      <c r="S36" s="302">
        <v>-3287.3360032705305</v>
      </c>
      <c r="T36" s="288">
        <v>-2807.2564870872652</v>
      </c>
      <c r="U36" s="55"/>
      <c r="V36" s="164">
        <v>-480.07951618326524</v>
      </c>
      <c r="W36" s="168">
        <v>-17.101377034536046</v>
      </c>
    </row>
    <row r="37" spans="2:26" x14ac:dyDescent="0.25">
      <c r="B37" s="189"/>
      <c r="C37" s="206"/>
      <c r="D37" s="204"/>
      <c r="E37" s="109"/>
      <c r="F37" s="294"/>
      <c r="G37" s="55"/>
      <c r="H37" s="164"/>
      <c r="I37" s="168"/>
      <c r="J37" s="55"/>
      <c r="K37" s="109"/>
      <c r="L37" s="109"/>
      <c r="M37" s="55"/>
      <c r="N37" s="164"/>
      <c r="O37" s="165"/>
      <c r="P37" s="52"/>
      <c r="Q37" s="53"/>
      <c r="R37" s="55"/>
      <c r="S37" s="109"/>
      <c r="T37" s="294"/>
      <c r="U37" s="55"/>
      <c r="V37" s="164"/>
      <c r="W37" s="168"/>
    </row>
    <row r="38" spans="2:26" ht="15.75" x14ac:dyDescent="0.25">
      <c r="B38" s="186"/>
      <c r="C38" s="202"/>
      <c r="D38" s="200" t="s">
        <v>63</v>
      </c>
      <c r="E38" s="135">
        <v>3956.4529094996637</v>
      </c>
      <c r="F38" s="287">
        <v>3186.6767131506758</v>
      </c>
      <c r="G38" s="55"/>
      <c r="H38" s="164">
        <v>769.77619634898792</v>
      </c>
      <c r="I38" s="168">
        <v>24.156080633228338</v>
      </c>
      <c r="J38" s="55"/>
      <c r="K38" s="135">
        <v>6371.7205451089194</v>
      </c>
      <c r="L38" s="136">
        <v>8829.089149194966</v>
      </c>
      <c r="M38" s="55"/>
      <c r="N38" s="164">
        <v>-2457.3686040860466</v>
      </c>
      <c r="O38" s="165">
        <v>-27.83264006695536</v>
      </c>
      <c r="P38" s="52"/>
      <c r="Q38" s="53"/>
      <c r="R38" s="55"/>
      <c r="S38" s="310">
        <v>15502.99061511903</v>
      </c>
      <c r="T38" s="287">
        <v>12282.047870681885</v>
      </c>
      <c r="U38" s="55"/>
      <c r="V38" s="164">
        <v>3220.9427444371449</v>
      </c>
      <c r="W38" s="168">
        <v>26.224802071694931</v>
      </c>
      <c r="Z38" s="376"/>
    </row>
    <row r="39" spans="2:26" ht="15.75" x14ac:dyDescent="0.25">
      <c r="B39" s="189"/>
      <c r="C39" s="203"/>
      <c r="D39" s="204"/>
      <c r="E39" s="137">
        <v>7.5168237692203335E-2</v>
      </c>
      <c r="F39" s="289">
        <v>6.4851733079484886E-2</v>
      </c>
      <c r="G39" s="55"/>
      <c r="H39" s="164"/>
      <c r="I39" s="168"/>
      <c r="J39" s="55"/>
      <c r="K39" s="137">
        <v>5.3632128943993725E-2</v>
      </c>
      <c r="L39" s="138">
        <v>8.7769329978191854E-2</v>
      </c>
      <c r="M39" s="55"/>
      <c r="N39" s="164"/>
      <c r="O39" s="165"/>
      <c r="P39" s="52"/>
      <c r="Q39" s="53"/>
      <c r="R39" s="55"/>
      <c r="S39" s="304">
        <v>7.4610644707520019E-2</v>
      </c>
      <c r="T39" s="289">
        <v>6.6980916022767678E-2</v>
      </c>
      <c r="U39" s="55"/>
      <c r="V39" s="164"/>
      <c r="W39" s="168"/>
    </row>
    <row r="40" spans="2:26" ht="15.75" x14ac:dyDescent="0.25">
      <c r="B40" s="189"/>
      <c r="C40" s="203"/>
      <c r="D40" s="204"/>
      <c r="E40" s="108"/>
      <c r="F40" s="293"/>
      <c r="G40" s="55"/>
      <c r="H40" s="164"/>
      <c r="I40" s="168"/>
      <c r="J40" s="55"/>
      <c r="K40" s="108"/>
      <c r="L40" s="108"/>
      <c r="M40" s="55"/>
      <c r="N40" s="164"/>
      <c r="O40" s="165"/>
      <c r="P40" s="52"/>
      <c r="Q40" s="53"/>
      <c r="R40" s="55"/>
      <c r="S40" s="114"/>
      <c r="T40" s="293"/>
      <c r="U40" s="55"/>
      <c r="V40" s="164"/>
      <c r="W40" s="168"/>
    </row>
    <row r="41" spans="2:26" x14ac:dyDescent="0.25">
      <c r="B41" s="186"/>
      <c r="C41" s="199" t="s">
        <v>64</v>
      </c>
      <c r="D41" s="202"/>
      <c r="E41" s="133">
        <v>2227.9460330595475</v>
      </c>
      <c r="F41" s="288">
        <v>2588.1539916210381</v>
      </c>
      <c r="G41" s="55"/>
      <c r="H41" s="164">
        <v>-360.20795856149061</v>
      </c>
      <c r="I41" s="168">
        <v>-13.91756285474658</v>
      </c>
      <c r="J41" s="55"/>
      <c r="K41" s="133">
        <v>5753.1629694083604</v>
      </c>
      <c r="L41" s="134">
        <v>4766.7140344713744</v>
      </c>
      <c r="M41" s="55"/>
      <c r="N41" s="164">
        <v>986.44893493698601</v>
      </c>
      <c r="O41" s="165">
        <v>20.694527253015348</v>
      </c>
      <c r="P41" s="52"/>
      <c r="Q41" s="53"/>
      <c r="R41" s="55"/>
      <c r="S41" s="298">
        <v>8942.5329575926953</v>
      </c>
      <c r="T41" s="288">
        <v>9500.4149439685825</v>
      </c>
      <c r="U41" s="55"/>
      <c r="V41" s="164">
        <v>-557.88198637588721</v>
      </c>
      <c r="W41" s="168">
        <v>-5.8721854746993207</v>
      </c>
    </row>
    <row r="42" spans="2:26" ht="15.75" x14ac:dyDescent="0.25">
      <c r="B42" s="186"/>
      <c r="C42" s="202"/>
      <c r="D42" s="200" t="s">
        <v>4</v>
      </c>
      <c r="E42" s="135">
        <v>9983.3652783519301</v>
      </c>
      <c r="F42" s="287">
        <v>9126.8019227894783</v>
      </c>
      <c r="G42" s="55"/>
      <c r="H42" s="164">
        <v>856.56335556245176</v>
      </c>
      <c r="I42" s="168">
        <v>9.3851423840329851</v>
      </c>
      <c r="J42" s="55"/>
      <c r="K42" s="135">
        <v>20655.920679783241</v>
      </c>
      <c r="L42" s="136">
        <v>19200.081911069781</v>
      </c>
      <c r="M42" s="55"/>
      <c r="N42" s="164">
        <v>1455.83876871346</v>
      </c>
      <c r="O42" s="165">
        <v>7.5824612387413781</v>
      </c>
      <c r="P42" s="52"/>
      <c r="Q42" s="53"/>
      <c r="R42" s="55"/>
      <c r="S42" s="297">
        <v>39621.948824744184</v>
      </c>
      <c r="T42" s="287">
        <v>35405.533859548086</v>
      </c>
      <c r="U42" s="55"/>
      <c r="V42" s="164">
        <v>4216.4149651960979</v>
      </c>
      <c r="W42" s="168">
        <v>11.90891509198082</v>
      </c>
    </row>
    <row r="43" spans="2:26" x14ac:dyDescent="0.25">
      <c r="B43" s="186"/>
      <c r="C43" s="202"/>
      <c r="D43" s="202" t="s">
        <v>65</v>
      </c>
      <c r="E43" s="139">
        <v>0.18967291950055026</v>
      </c>
      <c r="F43" s="295">
        <v>0.1857386159454093</v>
      </c>
      <c r="G43" s="55"/>
      <c r="H43" s="164"/>
      <c r="I43" s="168"/>
      <c r="J43" s="55"/>
      <c r="K43" s="139" t="e">
        <v>#REF!</v>
      </c>
      <c r="L43" s="140" t="e">
        <v>#REF!</v>
      </c>
      <c r="M43" s="55"/>
      <c r="N43" s="164"/>
      <c r="O43" s="165"/>
      <c r="P43" s="52"/>
      <c r="Q43" s="53"/>
      <c r="R43" s="55"/>
      <c r="S43" s="305">
        <v>0.19068702418612868</v>
      </c>
      <c r="T43" s="295">
        <v>0.19308629270600502</v>
      </c>
      <c r="U43" s="55"/>
      <c r="V43" s="164"/>
      <c r="W43" s="168"/>
    </row>
    <row r="44" spans="2:26" ht="15.75" x14ac:dyDescent="0.25">
      <c r="B44" s="189"/>
      <c r="C44" s="197"/>
      <c r="D44" s="204"/>
      <c r="E44" s="139"/>
      <c r="F44" s="296"/>
      <c r="G44" s="55"/>
      <c r="H44" s="166"/>
      <c r="I44" s="167"/>
      <c r="J44" s="55"/>
      <c r="K44" s="139">
        <v>0.17386528387617853</v>
      </c>
      <c r="L44" s="140">
        <v>0.19086661108350575</v>
      </c>
      <c r="M44" s="55"/>
      <c r="N44" s="166"/>
      <c r="O44" s="167"/>
      <c r="P44" s="52"/>
      <c r="Q44" s="53"/>
      <c r="R44" s="55"/>
      <c r="S44" s="297"/>
      <c r="T44" s="296"/>
      <c r="U44" s="55"/>
      <c r="V44" s="166"/>
      <c r="W44" s="167"/>
    </row>
    <row r="45" spans="2:26" ht="6.75" customHeight="1" x14ac:dyDescent="0.25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53"/>
      <c r="Q45" s="53"/>
      <c r="R45" s="53"/>
      <c r="S45" s="53"/>
      <c r="T45" s="53"/>
      <c r="U45" s="53"/>
      <c r="V45" s="53"/>
      <c r="W45" s="53"/>
    </row>
    <row r="46" spans="2:26" x14ac:dyDescent="0.25">
      <c r="B46" s="53"/>
      <c r="C46" s="89" t="s">
        <v>66</v>
      </c>
      <c r="D46" s="53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40"/>
      <c r="Q46" s="40"/>
      <c r="R46" s="53"/>
      <c r="S46" s="53"/>
      <c r="T46" s="53"/>
      <c r="U46" s="53"/>
      <c r="V46" s="53"/>
      <c r="W46" s="53"/>
    </row>
    <row r="47" spans="2:26" ht="15" customHeight="1" x14ac:dyDescent="0.25">
      <c r="B47" s="53"/>
      <c r="C47" s="92" t="s">
        <v>67</v>
      </c>
      <c r="D47" s="92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3"/>
      <c r="Q47" s="53"/>
      <c r="R47" s="93"/>
      <c r="S47" s="93"/>
      <c r="T47" s="93"/>
      <c r="U47" s="93"/>
      <c r="V47" s="93"/>
      <c r="W47" s="93"/>
    </row>
    <row r="48" spans="2:26" ht="15" customHeight="1" x14ac:dyDescent="0.25">
      <c r="B48" s="53"/>
      <c r="C48" s="92" t="s">
        <v>68</v>
      </c>
      <c r="D48" s="9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53"/>
      <c r="Q48" s="53"/>
      <c r="R48" s="93"/>
      <c r="S48" s="93"/>
      <c r="T48" s="93"/>
      <c r="U48" s="93"/>
      <c r="V48" s="93"/>
      <c r="W48" s="93"/>
    </row>
    <row r="49" spans="1:27" x14ac:dyDescent="0.25">
      <c r="B49" s="53"/>
      <c r="C49" s="92" t="s">
        <v>69</v>
      </c>
      <c r="D49" s="92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3"/>
      <c r="Q49" s="53"/>
      <c r="R49" s="92"/>
      <c r="S49" s="92"/>
      <c r="T49" s="92"/>
      <c r="U49" s="92"/>
      <c r="V49" s="92"/>
      <c r="W49" s="92"/>
    </row>
    <row r="50" spans="1:27" ht="15" customHeight="1" x14ac:dyDescent="0.25">
      <c r="B50" s="53"/>
      <c r="C50" s="91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  <c r="P50" s="53"/>
      <c r="Q50" s="53"/>
      <c r="R50" s="53"/>
      <c r="S50" s="53"/>
      <c r="T50" s="53"/>
      <c r="U50" s="53"/>
      <c r="V50" s="53"/>
      <c r="W50" s="53"/>
    </row>
    <row r="51" spans="1:27" ht="15" customHeight="1" x14ac:dyDescent="0.25">
      <c r="B51" s="53"/>
      <c r="C51" s="91"/>
      <c r="D51" s="53"/>
      <c r="E51"/>
      <c r="F51"/>
      <c r="G51" s="78"/>
      <c r="H51" s="78"/>
      <c r="I51" s="78"/>
      <c r="J51" s="78"/>
      <c r="K51" s="94"/>
      <c r="L51" s="78"/>
      <c r="M51" s="78"/>
      <c r="N51" s="78"/>
      <c r="O51" s="78"/>
      <c r="P51" s="53"/>
      <c r="Q51" s="53"/>
      <c r="R51" s="53"/>
      <c r="S51" s="53"/>
      <c r="T51" s="53"/>
      <c r="U51" s="53"/>
      <c r="V51" s="53"/>
      <c r="W51" s="53"/>
    </row>
    <row r="52" spans="1:27" x14ac:dyDescent="0.25">
      <c r="B52" s="53"/>
      <c r="C52" s="53"/>
      <c r="D52" s="53"/>
      <c r="E52" s="256"/>
      <c r="F52" s="256"/>
      <c r="G52" s="78"/>
      <c r="H52" s="78"/>
      <c r="I52" s="78"/>
      <c r="J52" s="78"/>
      <c r="K52" s="78"/>
      <c r="L52" s="78"/>
      <c r="M52" s="78"/>
      <c r="N52" s="78"/>
      <c r="O52" s="78"/>
      <c r="P52" s="53"/>
      <c r="Q52" s="53"/>
      <c r="R52" s="53"/>
      <c r="S52" s="53"/>
      <c r="T52" s="53"/>
      <c r="U52" s="53"/>
      <c r="V52" s="53"/>
      <c r="W52" s="53"/>
    </row>
    <row r="53" spans="1:27" x14ac:dyDescent="0.25">
      <c r="B53" s="53"/>
      <c r="C53" s="53"/>
      <c r="D53" s="53"/>
      <c r="E53" s="253"/>
      <c r="F53" s="254"/>
      <c r="G53" s="255"/>
      <c r="H53" s="78"/>
      <c r="I53" s="78"/>
      <c r="J53" s="96"/>
      <c r="K53" s="95"/>
      <c r="L53" s="87"/>
      <c r="M53" s="78"/>
      <c r="N53" s="94"/>
      <c r="O53" s="78"/>
      <c r="P53" s="53"/>
      <c r="Q53" s="53"/>
      <c r="R53" s="53"/>
      <c r="S53" s="53"/>
      <c r="T53" s="53"/>
      <c r="U53" s="53"/>
      <c r="V53" s="53"/>
      <c r="W53" s="53"/>
    </row>
    <row r="54" spans="1:27" x14ac:dyDescent="0.25">
      <c r="E54" s="253"/>
      <c r="F54" s="254"/>
      <c r="K54" s="24"/>
      <c r="L54" s="24"/>
    </row>
    <row r="55" spans="1:27" x14ac:dyDescent="0.25">
      <c r="E55" s="255"/>
      <c r="F55" s="255"/>
      <c r="K55" s="22"/>
      <c r="L55" s="22"/>
    </row>
    <row r="56" spans="1:27" x14ac:dyDescent="0.25">
      <c r="E56" s="30"/>
      <c r="F56" s="35"/>
    </row>
    <row r="57" spans="1:27" x14ac:dyDescent="0.25">
      <c r="E57" s="35"/>
      <c r="F57" s="35"/>
    </row>
    <row r="58" spans="1:27" x14ac:dyDescent="0.25">
      <c r="E58" s="24"/>
      <c r="F58" s="24"/>
      <c r="I58" s="36"/>
    </row>
    <row r="59" spans="1:27" x14ac:dyDescent="0.25">
      <c r="E59" s="24"/>
      <c r="F59" s="24"/>
      <c r="K59" s="27"/>
    </row>
    <row r="60" spans="1:27" s="6" customFormat="1" x14ac:dyDescent="0.25">
      <c r="A60"/>
      <c r="B60"/>
      <c r="C60"/>
      <c r="D60"/>
      <c r="E60" s="37"/>
      <c r="F60" s="37"/>
      <c r="G60" s="36"/>
      <c r="H60" s="36"/>
      <c r="K60" s="27"/>
      <c r="P60"/>
      <c r="Q60"/>
      <c r="R60"/>
      <c r="S60"/>
      <c r="T60"/>
      <c r="U60"/>
      <c r="V60"/>
      <c r="W60"/>
      <c r="X60"/>
      <c r="Y60"/>
      <c r="Z60"/>
      <c r="AA60"/>
    </row>
    <row r="62" spans="1:27" s="6" customFormat="1" x14ac:dyDescent="0.25">
      <c r="A62"/>
      <c r="B62"/>
      <c r="C62"/>
      <c r="D62"/>
      <c r="E62" s="24"/>
      <c r="F62" s="24"/>
      <c r="P62"/>
      <c r="Q62"/>
      <c r="R62"/>
      <c r="S62"/>
      <c r="T62"/>
      <c r="U62"/>
      <c r="V62"/>
      <c r="W62"/>
      <c r="X62"/>
      <c r="Y62"/>
      <c r="Z62"/>
      <c r="AA62"/>
    </row>
    <row r="63" spans="1:27" s="6" customFormat="1" x14ac:dyDescent="0.25">
      <c r="A63"/>
      <c r="B63"/>
      <c r="C63"/>
      <c r="D63"/>
      <c r="E63" s="24"/>
      <c r="F63" s="24"/>
      <c r="P63"/>
      <c r="Q63"/>
      <c r="R63"/>
      <c r="S63"/>
      <c r="T63"/>
      <c r="U63"/>
      <c r="V63"/>
      <c r="W63"/>
      <c r="X63"/>
      <c r="Y63"/>
      <c r="Z63"/>
      <c r="AA63"/>
    </row>
    <row r="64" spans="1:27" s="6" customFormat="1" x14ac:dyDescent="0.25">
      <c r="A64"/>
      <c r="B64"/>
      <c r="C64"/>
      <c r="D64"/>
      <c r="E64" s="37"/>
      <c r="F64" s="37"/>
      <c r="P64"/>
      <c r="Q64"/>
      <c r="R64"/>
      <c r="S64"/>
      <c r="T64"/>
      <c r="U64"/>
      <c r="V64"/>
      <c r="W64"/>
      <c r="X64"/>
      <c r="Y64"/>
      <c r="Z64"/>
      <c r="AA64"/>
    </row>
    <row r="66" spans="1:27" s="6" customFormat="1" x14ac:dyDescent="0.25">
      <c r="A66"/>
      <c r="B66"/>
      <c r="C66"/>
      <c r="D66"/>
      <c r="E66" s="24"/>
      <c r="F66" s="24"/>
      <c r="P66"/>
      <c r="Q66"/>
      <c r="R66"/>
      <c r="S66"/>
      <c r="T66"/>
      <c r="U66"/>
      <c r="V66"/>
      <c r="W66"/>
      <c r="X66"/>
      <c r="Y66"/>
      <c r="Z66"/>
      <c r="AA66"/>
    </row>
    <row r="67" spans="1:27" s="6" customFormat="1" x14ac:dyDescent="0.25">
      <c r="A67"/>
      <c r="B67"/>
      <c r="C67"/>
      <c r="D67"/>
      <c r="E67" s="24"/>
      <c r="F67" s="24"/>
      <c r="P67"/>
      <c r="Q67"/>
      <c r="R67"/>
      <c r="S67"/>
      <c r="T67"/>
      <c r="U67"/>
      <c r="V67"/>
      <c r="W67"/>
      <c r="X67"/>
      <c r="Y67"/>
      <c r="Z67"/>
      <c r="AA67"/>
    </row>
    <row r="68" spans="1:27" s="6" customFormat="1" x14ac:dyDescent="0.25">
      <c r="A68"/>
      <c r="B68"/>
      <c r="C68"/>
      <c r="D68"/>
      <c r="E68" s="22"/>
      <c r="F68" s="22"/>
      <c r="P68"/>
      <c r="Q68"/>
      <c r="R68"/>
      <c r="S68"/>
      <c r="T68"/>
      <c r="U68"/>
      <c r="V68"/>
      <c r="W68"/>
      <c r="X68"/>
      <c r="Y68"/>
      <c r="Z68"/>
      <c r="AA68"/>
    </row>
    <row r="69" spans="1:27" s="6" customFormat="1" x14ac:dyDescent="0.25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  <c r="Z69"/>
      <c r="AA69"/>
    </row>
    <row r="70" spans="1:27" s="6" customFormat="1" x14ac:dyDescent="0.25">
      <c r="A70"/>
      <c r="B70"/>
      <c r="C70"/>
      <c r="D70"/>
      <c r="E70" s="24"/>
      <c r="F70" s="35"/>
      <c r="P70"/>
      <c r="Q70"/>
      <c r="R70"/>
      <c r="S70"/>
      <c r="T70"/>
      <c r="U70"/>
      <c r="V70"/>
      <c r="W70"/>
      <c r="X70"/>
      <c r="Y70"/>
      <c r="Z70"/>
      <c r="AA70"/>
    </row>
    <row r="74" spans="1:27" s="6" customFormat="1" x14ac:dyDescent="0.25">
      <c r="A74"/>
      <c r="B74"/>
      <c r="C74"/>
      <c r="D74"/>
      <c r="E74" s="36"/>
      <c r="P74"/>
      <c r="Q74"/>
      <c r="R74"/>
      <c r="S74"/>
      <c r="T74"/>
      <c r="U74"/>
      <c r="V74"/>
      <c r="W74"/>
      <c r="X74"/>
      <c r="Y74"/>
      <c r="Z74"/>
      <c r="AA74"/>
    </row>
    <row r="76" spans="1:27" s="6" customFormat="1" x14ac:dyDescent="0.25">
      <c r="A76"/>
      <c r="B76"/>
      <c r="C76"/>
      <c r="D76"/>
      <c r="F76" s="36"/>
      <c r="L76" s="36"/>
      <c r="P76"/>
      <c r="Q76"/>
      <c r="R76"/>
      <c r="S76"/>
      <c r="T76"/>
      <c r="U76"/>
      <c r="V76"/>
      <c r="W76"/>
      <c r="X76"/>
      <c r="Y76"/>
      <c r="Z76"/>
      <c r="AA76"/>
    </row>
    <row r="77" spans="1:27" s="6" customFormat="1" x14ac:dyDescent="0.25">
      <c r="A77"/>
      <c r="B77"/>
      <c r="C77"/>
      <c r="D77"/>
      <c r="F77" s="36"/>
      <c r="L77" s="36"/>
      <c r="P77"/>
      <c r="Q77"/>
      <c r="R77"/>
      <c r="S77"/>
      <c r="T77"/>
      <c r="U77"/>
      <c r="V77"/>
      <c r="W77"/>
      <c r="X77"/>
      <c r="Y77"/>
      <c r="Z77"/>
      <c r="AA77"/>
    </row>
  </sheetData>
  <mergeCells count="10">
    <mergeCell ref="E6:E7"/>
    <mergeCell ref="F6:F7"/>
    <mergeCell ref="B1:W1"/>
    <mergeCell ref="B2:W2"/>
    <mergeCell ref="B3:W3"/>
    <mergeCell ref="H6:I6"/>
    <mergeCell ref="N6:O6"/>
    <mergeCell ref="V6:W6"/>
    <mergeCell ref="S6:S7"/>
    <mergeCell ref="T6:T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R56"/>
  <sheetViews>
    <sheetView showGridLines="0" zoomScale="80" zoomScaleNormal="80" zoomScalePage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ColWidth="11.42578125" defaultRowHeight="15" x14ac:dyDescent="0.25"/>
  <cols>
    <col min="1" max="1" width="5.28515625" customWidth="1"/>
    <col min="2" max="2" width="1.28515625" customWidth="1"/>
    <col min="3" max="3" width="6.7109375" customWidth="1"/>
    <col min="4" max="4" width="38.28515625" customWidth="1"/>
    <col min="5" max="6" width="15.7109375" customWidth="1"/>
    <col min="7" max="7" width="2.28515625" hidden="1" customWidth="1"/>
    <col min="8" max="8" width="12.28515625" customWidth="1"/>
    <col min="10" max="11" width="1.28515625" customWidth="1"/>
    <col min="12" max="12" width="14.28515625" style="249" bestFit="1" customWidth="1"/>
    <col min="13" max="15" width="11.42578125" style="249"/>
    <col min="16" max="17" width="12.7109375" style="249" bestFit="1" customWidth="1"/>
    <col min="18" max="18" width="11.42578125" style="249"/>
  </cols>
  <sheetData>
    <row r="1" spans="2:14" ht="23.25" x14ac:dyDescent="0.25">
      <c r="B1" s="441" t="s">
        <v>37</v>
      </c>
      <c r="C1" s="441"/>
      <c r="D1" s="441"/>
      <c r="E1" s="441"/>
      <c r="F1" s="441"/>
      <c r="G1" s="441"/>
      <c r="H1" s="441"/>
      <c r="I1" s="441"/>
      <c r="J1" s="441"/>
      <c r="K1" s="402"/>
      <c r="L1" s="341"/>
    </row>
    <row r="2" spans="2:14" ht="18.75" customHeight="1" x14ac:dyDescent="0.25">
      <c r="B2" s="440" t="s">
        <v>70</v>
      </c>
      <c r="C2" s="440"/>
      <c r="D2" s="440"/>
      <c r="E2" s="440"/>
      <c r="F2" s="440"/>
      <c r="G2" s="440"/>
      <c r="H2" s="440"/>
      <c r="I2" s="440"/>
      <c r="J2" s="440"/>
      <c r="K2" s="401"/>
      <c r="L2" s="408"/>
    </row>
    <row r="3" spans="2:14" ht="18.75" customHeight="1" x14ac:dyDescent="0.25">
      <c r="B3" s="442" t="s">
        <v>39</v>
      </c>
      <c r="C3" s="442"/>
      <c r="D3" s="442"/>
      <c r="E3" s="442"/>
      <c r="F3" s="442"/>
      <c r="G3" s="442"/>
      <c r="H3" s="442"/>
      <c r="I3" s="442"/>
      <c r="J3" s="442"/>
      <c r="K3" s="403"/>
      <c r="L3" s="408"/>
    </row>
    <row r="4" spans="2:14" ht="7.5" customHeight="1" x14ac:dyDescent="0.25">
      <c r="B4" s="86"/>
      <c r="C4" s="86"/>
      <c r="D4" s="86"/>
      <c r="E4" s="86"/>
      <c r="F4" s="86"/>
      <c r="G4" s="86"/>
      <c r="H4" s="86"/>
      <c r="I4" s="86"/>
      <c r="J4" s="86"/>
      <c r="K4" s="86"/>
      <c r="L4" s="408"/>
    </row>
    <row r="5" spans="2:14" ht="1.1499999999999999" customHeight="1" x14ac:dyDescent="0.25">
      <c r="B5" s="85"/>
      <c r="C5" s="85"/>
      <c r="D5" s="85"/>
      <c r="E5" s="85"/>
      <c r="F5" s="85"/>
      <c r="G5" s="85"/>
      <c r="H5" s="85"/>
      <c r="I5" s="119"/>
      <c r="J5" s="85"/>
      <c r="K5" s="85"/>
      <c r="L5" s="408"/>
    </row>
    <row r="6" spans="2:14" x14ac:dyDescent="0.25">
      <c r="B6" s="243"/>
      <c r="C6" s="243"/>
      <c r="D6" s="243"/>
      <c r="E6" s="452" t="str">
        <f>IF([3]Summary!$C$1=[3]Summary!$Q$6,"March 31",IF([3]Summary!$C$1=[3]Summary!$Q$7,"June 30", IF([3]Summary!$C$1=[3]Summary!$Q$8,"September 30", IF([3]Summary!C1=[3]Summary!$Q$9,"December 31"))))</f>
        <v>December 31</v>
      </c>
      <c r="F6" s="235" t="s">
        <v>71</v>
      </c>
      <c r="G6" s="236"/>
      <c r="H6" s="438" t="s">
        <v>40</v>
      </c>
      <c r="I6" s="439"/>
      <c r="J6" s="85"/>
      <c r="K6" s="85"/>
      <c r="L6" s="408"/>
    </row>
    <row r="7" spans="2:14" x14ac:dyDescent="0.25">
      <c r="B7" s="243"/>
      <c r="C7" s="243"/>
      <c r="D7" s="243"/>
      <c r="E7" s="266" t="s">
        <v>150</v>
      </c>
      <c r="F7" s="266">
        <v>2021</v>
      </c>
      <c r="G7" s="237"/>
      <c r="H7" s="238" t="s">
        <v>42</v>
      </c>
      <c r="I7" s="239" t="s">
        <v>43</v>
      </c>
      <c r="J7" s="85"/>
      <c r="K7" s="85"/>
      <c r="L7" s="408"/>
    </row>
    <row r="8" spans="2:14" ht="21" customHeight="1" x14ac:dyDescent="0.25">
      <c r="B8" s="126"/>
      <c r="C8" s="125" t="s">
        <v>72</v>
      </c>
      <c r="D8" s="125"/>
      <c r="E8" s="124"/>
      <c r="F8" s="124"/>
      <c r="G8" s="115"/>
      <c r="H8" s="169"/>
      <c r="I8" s="170"/>
      <c r="J8" s="85"/>
      <c r="K8" s="85"/>
      <c r="L8" s="408"/>
    </row>
    <row r="9" spans="2:14" ht="15" customHeight="1" x14ac:dyDescent="0.25">
      <c r="B9" s="208"/>
      <c r="C9" s="213" t="s">
        <v>73</v>
      </c>
      <c r="D9" s="213"/>
      <c r="E9" s="141">
        <v>27761.307934767756</v>
      </c>
      <c r="F9" s="277">
        <v>32116.973559705919</v>
      </c>
      <c r="G9" s="116"/>
      <c r="H9" s="171">
        <v>-4355.6656249381631</v>
      </c>
      <c r="I9" s="172">
        <v>-13.561880657406643</v>
      </c>
      <c r="J9" s="85"/>
      <c r="K9" s="85"/>
      <c r="L9" s="409"/>
    </row>
    <row r="10" spans="2:14" ht="14.1" customHeight="1" x14ac:dyDescent="0.25">
      <c r="B10" s="208"/>
      <c r="C10" s="209" t="s">
        <v>74</v>
      </c>
      <c r="D10" s="209"/>
      <c r="E10" s="142">
        <v>17983.388932912654</v>
      </c>
      <c r="F10" s="278">
        <v>15089.332280315288</v>
      </c>
      <c r="G10" s="116"/>
      <c r="H10" s="171">
        <v>2894.0566525973663</v>
      </c>
      <c r="I10" s="172">
        <v>19.179487858271859</v>
      </c>
      <c r="J10" s="85"/>
      <c r="K10" s="85"/>
      <c r="L10" s="408"/>
      <c r="M10" s="405"/>
    </row>
    <row r="11" spans="2:14" x14ac:dyDescent="0.25">
      <c r="B11" s="208"/>
      <c r="C11" s="209" t="s">
        <v>75</v>
      </c>
      <c r="D11" s="209"/>
      <c r="E11" s="141">
        <v>11642.834422074984</v>
      </c>
      <c r="F11" s="279">
        <v>9639.7075833437539</v>
      </c>
      <c r="G11" s="116"/>
      <c r="H11" s="171">
        <v>2003.1268387312302</v>
      </c>
      <c r="I11" s="172">
        <v>20.779954385674415</v>
      </c>
      <c r="J11" s="85"/>
      <c r="K11" s="85"/>
      <c r="L11" s="408"/>
      <c r="M11" s="405"/>
    </row>
    <row r="12" spans="2:14" x14ac:dyDescent="0.25">
      <c r="B12" s="208"/>
      <c r="C12" s="209" t="s">
        <v>76</v>
      </c>
      <c r="D12" s="209"/>
      <c r="E12" s="141">
        <v>950.46991263492407</v>
      </c>
      <c r="F12" s="279">
        <v>585.63612668619305</v>
      </c>
      <c r="G12" s="116"/>
      <c r="H12" s="171">
        <v>364.83378594873102</v>
      </c>
      <c r="I12" s="172">
        <v>62.297008214492088</v>
      </c>
      <c r="J12" s="85"/>
      <c r="K12" s="85"/>
      <c r="L12" s="408"/>
    </row>
    <row r="13" spans="2:14" x14ac:dyDescent="0.25">
      <c r="B13" s="208"/>
      <c r="C13" s="209"/>
      <c r="D13" s="210" t="s">
        <v>77</v>
      </c>
      <c r="E13" s="143">
        <v>58338.001202390318</v>
      </c>
      <c r="F13" s="280">
        <v>57431.649550051152</v>
      </c>
      <c r="G13" s="116"/>
      <c r="H13" s="171">
        <v>906.35165233916632</v>
      </c>
      <c r="I13" s="172">
        <v>1.5781396833278949</v>
      </c>
      <c r="J13" s="85"/>
      <c r="K13" s="85"/>
      <c r="L13" s="408"/>
      <c r="M13" s="410"/>
      <c r="N13" s="410"/>
    </row>
    <row r="14" spans="2:14" x14ac:dyDescent="0.25">
      <c r="B14" s="211"/>
      <c r="C14" s="209"/>
      <c r="D14" s="209"/>
      <c r="E14" s="145"/>
      <c r="F14" s="281"/>
      <c r="G14" s="116"/>
      <c r="H14" s="171"/>
      <c r="I14" s="172"/>
      <c r="J14" s="85"/>
      <c r="K14" s="85"/>
      <c r="L14" s="408"/>
    </row>
    <row r="15" spans="2:14" x14ac:dyDescent="0.25">
      <c r="B15" s="208"/>
      <c r="C15" s="209" t="s">
        <v>78</v>
      </c>
      <c r="D15" s="209"/>
      <c r="E15" s="142">
        <v>9188.2591946962093</v>
      </c>
      <c r="F15" s="278">
        <v>8613.8616823641623</v>
      </c>
      <c r="G15" s="116"/>
      <c r="H15" s="171">
        <v>574.39751233204697</v>
      </c>
      <c r="I15" s="172">
        <v>6.6682927299384964</v>
      </c>
      <c r="J15" s="85"/>
      <c r="K15" s="85"/>
      <c r="L15" s="408"/>
    </row>
    <row r="16" spans="2:14" x14ac:dyDescent="0.25">
      <c r="B16" s="208"/>
      <c r="C16" s="209" t="s">
        <v>79</v>
      </c>
      <c r="D16" s="209"/>
      <c r="E16" s="142">
        <v>68316.661378740231</v>
      </c>
      <c r="F16" s="278">
        <v>68789.909045194305</v>
      </c>
      <c r="G16" s="116"/>
      <c r="H16" s="171">
        <v>-473.24766645407362</v>
      </c>
      <c r="I16" s="172">
        <v>-0.68796088412205192</v>
      </c>
      <c r="J16" s="85"/>
      <c r="K16" s="85"/>
      <c r="L16" s="408"/>
    </row>
    <row r="17" spans="2:14" x14ac:dyDescent="0.25">
      <c r="B17" s="208"/>
      <c r="C17" s="209" t="s">
        <v>80</v>
      </c>
      <c r="D17" s="209"/>
      <c r="E17" s="142">
        <v>1201.5855314085036</v>
      </c>
      <c r="F17" s="278">
        <v>1083.0358075067261</v>
      </c>
      <c r="G17" s="116"/>
      <c r="H17" s="171">
        <v>118.5497239017775</v>
      </c>
      <c r="I17" s="172">
        <v>10.946057653873197</v>
      </c>
      <c r="J17" s="85"/>
      <c r="K17" s="85"/>
      <c r="L17" s="408"/>
    </row>
    <row r="18" spans="2:14" x14ac:dyDescent="0.25">
      <c r="B18" s="208"/>
      <c r="C18" s="209" t="s">
        <v>81</v>
      </c>
      <c r="D18" s="209"/>
      <c r="E18" s="142">
        <v>119255.65874632951</v>
      </c>
      <c r="F18" s="391">
        <v>122108.462449282</v>
      </c>
      <c r="G18" s="116"/>
      <c r="H18" s="171">
        <v>-2852.8037029524858</v>
      </c>
      <c r="I18" s="172">
        <v>-2.3362866469122889</v>
      </c>
      <c r="J18" s="85"/>
      <c r="K18" s="85"/>
      <c r="L18" s="408"/>
    </row>
    <row r="19" spans="2:14" x14ac:dyDescent="0.25">
      <c r="B19" s="209"/>
      <c r="C19" s="209"/>
      <c r="D19" s="210" t="s">
        <v>82</v>
      </c>
      <c r="E19" s="143">
        <v>256300.16605356478</v>
      </c>
      <c r="F19" s="280">
        <v>258026.91853439834</v>
      </c>
      <c r="G19" s="116"/>
      <c r="H19" s="171">
        <v>-1726.7524808335584</v>
      </c>
      <c r="I19" s="172">
        <v>-0.66921408457751852</v>
      </c>
      <c r="J19" s="85"/>
      <c r="K19" s="85"/>
      <c r="L19" s="408"/>
      <c r="M19" s="411"/>
      <c r="N19" s="411"/>
    </row>
    <row r="20" spans="2:14" ht="23.1" customHeight="1" x14ac:dyDescent="0.25">
      <c r="B20" s="125"/>
      <c r="C20" s="125" t="s">
        <v>83</v>
      </c>
      <c r="D20" s="125"/>
      <c r="E20" s="118"/>
      <c r="F20" s="282"/>
      <c r="G20" s="116"/>
      <c r="H20" s="171"/>
      <c r="I20" s="172"/>
      <c r="J20" s="85"/>
      <c r="K20" s="85"/>
      <c r="L20" s="408"/>
    </row>
    <row r="21" spans="2:14" x14ac:dyDescent="0.25">
      <c r="B21" s="213"/>
      <c r="C21" s="213" t="s">
        <v>84</v>
      </c>
      <c r="D21" s="213"/>
      <c r="E21" s="142">
        <v>6195.4512223156771</v>
      </c>
      <c r="F21" s="278">
        <v>7546.5333398503926</v>
      </c>
      <c r="G21" s="274"/>
      <c r="H21" s="171">
        <v>-1351.0821175347155</v>
      </c>
      <c r="I21" s="172">
        <v>-17.903347890880717</v>
      </c>
      <c r="J21" s="85"/>
      <c r="K21" s="85"/>
      <c r="L21" s="408"/>
      <c r="M21" s="405"/>
    </row>
    <row r="22" spans="2:14" x14ac:dyDescent="0.25">
      <c r="B22" s="208"/>
      <c r="C22" s="209" t="s">
        <v>85</v>
      </c>
      <c r="D22" s="209"/>
      <c r="E22" s="142">
        <v>14077.951013979351</v>
      </c>
      <c r="F22" s="277">
        <v>12329.849598034543</v>
      </c>
      <c r="G22" s="275"/>
      <c r="H22" s="171">
        <v>1748.1014159448077</v>
      </c>
      <c r="I22" s="172">
        <v>14.177799997036988</v>
      </c>
      <c r="J22" s="85"/>
      <c r="K22" s="85"/>
      <c r="L22" s="408"/>
    </row>
    <row r="23" spans="2:14" x14ac:dyDescent="0.25">
      <c r="B23" s="208"/>
      <c r="C23" s="209" t="s">
        <v>86</v>
      </c>
      <c r="D23" s="209"/>
      <c r="E23" s="142">
        <v>546.18699051532406</v>
      </c>
      <c r="F23" s="278">
        <v>406.67533615042549</v>
      </c>
      <c r="G23" s="275"/>
      <c r="H23" s="171">
        <v>139.51165436489856</v>
      </c>
      <c r="I23" s="172">
        <v>34.30541317934621</v>
      </c>
      <c r="J23" s="85"/>
      <c r="K23" s="85"/>
      <c r="L23" s="408"/>
    </row>
    <row r="24" spans="2:14" x14ac:dyDescent="0.25">
      <c r="B24" s="208"/>
      <c r="C24" s="209" t="s">
        <v>87</v>
      </c>
      <c r="D24" s="209"/>
      <c r="E24" s="141">
        <v>21847.739462461024</v>
      </c>
      <c r="F24" s="277">
        <v>18592.857087516033</v>
      </c>
      <c r="G24" s="275"/>
      <c r="H24" s="171">
        <v>3254.8823749449912</v>
      </c>
      <c r="I24" s="172">
        <v>17.506090428299181</v>
      </c>
      <c r="J24" s="85"/>
      <c r="K24" s="85"/>
      <c r="L24" s="408"/>
    </row>
    <row r="25" spans="2:14" x14ac:dyDescent="0.25">
      <c r="B25" s="208"/>
      <c r="C25" s="209"/>
      <c r="D25" s="214" t="s">
        <v>88</v>
      </c>
      <c r="E25" s="143">
        <v>42667.32868927138</v>
      </c>
      <c r="F25" s="280">
        <v>38875.915361551393</v>
      </c>
      <c r="G25" s="276"/>
      <c r="H25" s="171">
        <v>3791.4133277199871</v>
      </c>
      <c r="I25" s="172">
        <v>9.7526020736986361</v>
      </c>
      <c r="J25" s="85"/>
      <c r="K25" s="85"/>
      <c r="L25" s="408"/>
      <c r="M25" s="411"/>
      <c r="N25" s="411"/>
    </row>
    <row r="26" spans="2:14" x14ac:dyDescent="0.25">
      <c r="B26" s="211"/>
      <c r="C26" s="209"/>
      <c r="D26" s="209"/>
      <c r="E26" s="117"/>
      <c r="F26" s="283"/>
      <c r="G26" s="116"/>
      <c r="H26" s="171"/>
      <c r="I26" s="172"/>
      <c r="J26" s="85"/>
      <c r="K26" s="85"/>
      <c r="L26" s="408"/>
    </row>
    <row r="27" spans="2:14" x14ac:dyDescent="0.25">
      <c r="B27" s="208"/>
      <c r="C27" s="215" t="s">
        <v>89</v>
      </c>
      <c r="D27" s="209"/>
      <c r="E27" s="142">
        <v>40721.809394965661</v>
      </c>
      <c r="F27" s="278">
        <v>43526.998140411095</v>
      </c>
      <c r="G27" s="116"/>
      <c r="H27" s="171">
        <v>-2805.1887454454336</v>
      </c>
      <c r="I27" s="172">
        <v>-6.444709870403531</v>
      </c>
      <c r="J27" s="85"/>
      <c r="K27" s="85"/>
      <c r="L27" s="408"/>
    </row>
    <row r="28" spans="2:14" x14ac:dyDescent="0.25">
      <c r="B28" s="208"/>
      <c r="C28" s="209" t="s">
        <v>90</v>
      </c>
      <c r="D28" s="209"/>
      <c r="E28" s="142">
        <v>715.42030432051001</v>
      </c>
      <c r="F28" s="278">
        <v>745.33842018118548</v>
      </c>
      <c r="G28" s="116"/>
      <c r="H28" s="171">
        <v>-29.918115860675471</v>
      </c>
      <c r="I28" s="172">
        <v>-4.014031083142422</v>
      </c>
      <c r="J28" s="85"/>
      <c r="K28" s="85"/>
      <c r="L28" s="408"/>
    </row>
    <row r="29" spans="2:14" x14ac:dyDescent="0.25">
      <c r="B29" s="208"/>
      <c r="C29" s="215" t="s">
        <v>91</v>
      </c>
      <c r="D29" s="209"/>
      <c r="E29" s="142">
        <v>24341.768865870526</v>
      </c>
      <c r="F29" s="278">
        <v>24741.567397245795</v>
      </c>
      <c r="G29" s="116"/>
      <c r="H29" s="171">
        <v>-399.79853137526879</v>
      </c>
      <c r="I29" s="172">
        <v>-1.6158981561522845</v>
      </c>
      <c r="J29" s="85"/>
      <c r="K29" s="85"/>
      <c r="L29" s="408"/>
    </row>
    <row r="30" spans="2:14" x14ac:dyDescent="0.25">
      <c r="B30" s="208"/>
      <c r="C30" s="209"/>
      <c r="D30" s="210" t="s">
        <v>92</v>
      </c>
      <c r="E30" s="143">
        <v>108446.32725442808</v>
      </c>
      <c r="F30" s="280">
        <v>107889.81931938947</v>
      </c>
      <c r="G30" s="116"/>
      <c r="H30" s="171">
        <v>556.50793503860768</v>
      </c>
      <c r="I30" s="172">
        <v>0.51581135138540901</v>
      </c>
      <c r="J30" s="85"/>
      <c r="K30" s="85"/>
      <c r="L30" s="408"/>
      <c r="M30" s="411"/>
      <c r="N30" s="411"/>
    </row>
    <row r="31" spans="2:14" ht="21" customHeight="1" x14ac:dyDescent="0.25">
      <c r="B31" s="123"/>
      <c r="C31" s="125" t="s">
        <v>93</v>
      </c>
      <c r="D31" s="125"/>
      <c r="E31" s="118"/>
      <c r="F31" s="282"/>
      <c r="G31" s="116"/>
      <c r="H31" s="171"/>
      <c r="I31" s="172"/>
      <c r="J31" s="85"/>
      <c r="K31" s="85"/>
      <c r="L31" s="408"/>
    </row>
    <row r="32" spans="2:14" x14ac:dyDescent="0.25">
      <c r="B32" s="216"/>
      <c r="C32" s="216" t="s">
        <v>94</v>
      </c>
      <c r="D32" s="216"/>
      <c r="E32" s="142">
        <v>30229.280244970214</v>
      </c>
      <c r="F32" s="278">
        <v>29760.311660080319</v>
      </c>
      <c r="G32" s="116"/>
      <c r="H32" s="171">
        <v>468.96858488989528</v>
      </c>
      <c r="I32" s="172">
        <v>1.5758187960073</v>
      </c>
      <c r="J32" s="85"/>
      <c r="K32" s="85"/>
      <c r="L32" s="408"/>
    </row>
    <row r="33" spans="2:14" x14ac:dyDescent="0.25">
      <c r="B33" s="208"/>
      <c r="C33" s="215" t="s">
        <v>95</v>
      </c>
      <c r="D33" s="215"/>
      <c r="E33" s="144">
        <v>970.83985220000011</v>
      </c>
      <c r="F33" s="284">
        <v>981.95826724000005</v>
      </c>
      <c r="G33" s="116"/>
      <c r="H33" s="171">
        <v>-11.118415039999945</v>
      </c>
      <c r="I33" s="172">
        <v>-1.1322696097106677</v>
      </c>
      <c r="J33" s="85"/>
      <c r="K33" s="85"/>
      <c r="L33" s="408"/>
    </row>
    <row r="34" spans="2:14" x14ac:dyDescent="0.25">
      <c r="B34" s="208"/>
      <c r="C34" s="215" t="s">
        <v>96</v>
      </c>
      <c r="D34" s="215"/>
      <c r="E34" s="144">
        <v>101150.72808478582</v>
      </c>
      <c r="F34" s="284">
        <v>107112.78141586151</v>
      </c>
      <c r="G34" s="116"/>
      <c r="H34" s="171">
        <v>-5962.0533310756873</v>
      </c>
      <c r="I34" s="172">
        <v>-5.5661455638316699</v>
      </c>
      <c r="J34" s="85"/>
      <c r="K34" s="85"/>
      <c r="L34" s="408"/>
    </row>
    <row r="35" spans="2:14" x14ac:dyDescent="0.25">
      <c r="B35" s="208"/>
      <c r="C35" s="215" t="s">
        <v>63</v>
      </c>
      <c r="D35" s="215"/>
      <c r="E35" s="142">
        <v>15502.990617168438</v>
      </c>
      <c r="F35" s="278">
        <v>12282.047871638371</v>
      </c>
      <c r="G35" s="116"/>
      <c r="H35" s="171">
        <v>3220.9427455300665</v>
      </c>
      <c r="I35" s="172">
        <v>26.224802078551157</v>
      </c>
      <c r="J35" s="85"/>
      <c r="K35" s="85"/>
      <c r="L35" s="408"/>
    </row>
    <row r="36" spans="2:14" x14ac:dyDescent="0.25">
      <c r="B36" s="208"/>
      <c r="C36" s="215"/>
      <c r="D36" s="217" t="s">
        <v>97</v>
      </c>
      <c r="E36" s="143">
        <v>147853.83879912447</v>
      </c>
      <c r="F36" s="285">
        <v>150137.09921482019</v>
      </c>
      <c r="G36" s="116"/>
      <c r="H36" s="171">
        <v>-2283.2604156957241</v>
      </c>
      <c r="I36" s="172">
        <v>-1.5207836221937221</v>
      </c>
      <c r="J36" s="85"/>
      <c r="K36" s="85"/>
      <c r="L36" s="408"/>
      <c r="M36" s="411"/>
      <c r="N36" s="411"/>
    </row>
    <row r="37" spans="2:14" x14ac:dyDescent="0.25">
      <c r="B37" s="211"/>
      <c r="C37" s="215"/>
      <c r="D37" s="215"/>
      <c r="E37" s="118"/>
      <c r="F37" s="282"/>
      <c r="G37" s="116"/>
      <c r="H37" s="171"/>
      <c r="I37" s="172"/>
      <c r="J37" s="85"/>
      <c r="K37" s="85"/>
      <c r="L37" s="408"/>
    </row>
    <row r="38" spans="2:14" x14ac:dyDescent="0.25">
      <c r="B38" s="212"/>
      <c r="C38" s="218" t="s">
        <v>98</v>
      </c>
      <c r="D38" s="197"/>
      <c r="E38" s="143">
        <v>256300.16605355253</v>
      </c>
      <c r="F38" s="286">
        <v>258026.91853420966</v>
      </c>
      <c r="G38" s="116"/>
      <c r="H38" s="173">
        <v>-1726.7524806571309</v>
      </c>
      <c r="I38" s="174">
        <v>-0.66921408450963948</v>
      </c>
      <c r="J38" s="85"/>
      <c r="K38" s="85"/>
      <c r="L38" s="408"/>
      <c r="M38" s="411"/>
      <c r="N38" s="411"/>
    </row>
    <row r="39" spans="2:14" x14ac:dyDescent="0.25">
      <c r="B39" s="85"/>
      <c r="C39" s="85"/>
      <c r="D39" s="85"/>
      <c r="E39" s="85"/>
      <c r="F39" s="85"/>
      <c r="G39" s="85"/>
      <c r="H39" s="85"/>
      <c r="I39" s="119"/>
      <c r="J39" s="85"/>
      <c r="K39" s="85"/>
      <c r="L39" s="408"/>
    </row>
    <row r="40" spans="2:14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412"/>
    </row>
    <row r="41" spans="2:14" x14ac:dyDescent="0.25">
      <c r="E41" s="260"/>
      <c r="F41" s="260"/>
    </row>
    <row r="42" spans="2:14" x14ac:dyDescent="0.25">
      <c r="E42" s="30"/>
      <c r="F42" s="30"/>
      <c r="I42" s="32"/>
    </row>
    <row r="43" spans="2:14" x14ac:dyDescent="0.25">
      <c r="I43" s="23"/>
    </row>
    <row r="44" spans="2:14" x14ac:dyDescent="0.25">
      <c r="E44" s="21"/>
      <c r="F44" s="21"/>
      <c r="I44" s="32"/>
    </row>
    <row r="45" spans="2:14" x14ac:dyDescent="0.25">
      <c r="F45" s="15"/>
    </row>
    <row r="46" spans="2:14" x14ac:dyDescent="0.25">
      <c r="E46" s="23"/>
    </row>
    <row r="47" spans="2:14" x14ac:dyDescent="0.25">
      <c r="F47" s="15"/>
      <c r="G47" s="23"/>
      <c r="I47" s="23"/>
      <c r="L47" s="413"/>
    </row>
    <row r="48" spans="2:14" x14ac:dyDescent="0.25">
      <c r="E48" s="15"/>
    </row>
    <row r="50" spans="5:12" x14ac:dyDescent="0.25">
      <c r="E50" s="20"/>
      <c r="G50" s="23"/>
      <c r="I50" s="23"/>
      <c r="L50" s="413"/>
    </row>
    <row r="51" spans="5:12" x14ac:dyDescent="0.25">
      <c r="E51" s="20"/>
    </row>
    <row r="52" spans="5:12" x14ac:dyDescent="0.25">
      <c r="E52" s="20"/>
    </row>
    <row r="53" spans="5:12" x14ac:dyDescent="0.25">
      <c r="E53" s="20"/>
      <c r="G53" s="23"/>
      <c r="I53" s="23"/>
      <c r="L53" s="413"/>
    </row>
    <row r="54" spans="5:12" x14ac:dyDescent="0.25">
      <c r="E54" s="15"/>
    </row>
    <row r="56" spans="5:12" x14ac:dyDescent="0.25">
      <c r="E56" s="15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M12"/>
  <sheetViews>
    <sheetView showGridLines="0" workbookViewId="0"/>
  </sheetViews>
  <sheetFormatPr defaultColWidth="11.42578125" defaultRowHeight="15" x14ac:dyDescent="0.25"/>
  <cols>
    <col min="1" max="1" width="5.28515625" customWidth="1"/>
    <col min="2" max="2" width="23.7109375" bestFit="1" customWidth="1"/>
    <col min="3" max="3" width="11.5703125" customWidth="1"/>
    <col min="4" max="4" width="9.140625" customWidth="1"/>
    <col min="5" max="11" width="9.42578125" customWidth="1"/>
    <col min="12" max="12" width="7" customWidth="1"/>
    <col min="13" max="13" width="8" bestFit="1" customWidth="1"/>
  </cols>
  <sheetData>
    <row r="2" spans="2:13" ht="23.25" x14ac:dyDescent="0.35">
      <c r="B2" s="443" t="s">
        <v>99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2:13" ht="9.75" customHeight="1" x14ac:dyDescent="0.25"/>
    <row r="4" spans="2:13" x14ac:dyDescent="0.25">
      <c r="C4" s="397">
        <v>2022</v>
      </c>
      <c r="D4" s="397">
        <v>2023</v>
      </c>
      <c r="E4" s="397">
        <v>2024</v>
      </c>
      <c r="F4" s="397">
        <v>2025</v>
      </c>
      <c r="G4" s="397">
        <v>2026</v>
      </c>
      <c r="H4" s="397">
        <v>2027</v>
      </c>
      <c r="I4" s="397">
        <v>2028</v>
      </c>
      <c r="J4" s="397">
        <v>2029</v>
      </c>
      <c r="K4" s="397" t="s">
        <v>100</v>
      </c>
      <c r="L4" s="397">
        <v>2032</v>
      </c>
      <c r="M4" s="397" t="s">
        <v>101</v>
      </c>
    </row>
    <row r="5" spans="2:13" x14ac:dyDescent="0.25">
      <c r="B5" s="219" t="s">
        <v>102</v>
      </c>
      <c r="C5" s="150">
        <v>0</v>
      </c>
      <c r="D5" s="150">
        <v>6193.0364969411066</v>
      </c>
      <c r="E5" s="150">
        <v>5214.2377222855339</v>
      </c>
      <c r="F5" s="150">
        <v>4217.1826209246719</v>
      </c>
      <c r="G5" s="150">
        <v>5372.3007722982666</v>
      </c>
      <c r="H5" s="150">
        <v>6323.8658897462628</v>
      </c>
      <c r="I5" s="150">
        <v>2997.0329259900991</v>
      </c>
      <c r="J5" s="150">
        <v>8874.4423499865716</v>
      </c>
      <c r="K5" s="150"/>
      <c r="L5" s="150">
        <v>7725.1618391088259</v>
      </c>
      <c r="M5" s="150">
        <v>46917</v>
      </c>
    </row>
    <row r="6" spans="2:13" x14ac:dyDescent="0.25">
      <c r="B6" s="246" t="s">
        <v>103</v>
      </c>
      <c r="C6" s="257">
        <v>0</v>
      </c>
      <c r="D6" s="257">
        <v>0.1319998400780337</v>
      </c>
      <c r="E6" s="257">
        <v>0.11113749221573276</v>
      </c>
      <c r="F6" s="257">
        <v>8.9886024701593709E-2</v>
      </c>
      <c r="G6" s="257">
        <v>0.11450648533150599</v>
      </c>
      <c r="H6" s="257">
        <v>0.13478836860298532</v>
      </c>
      <c r="I6" s="257">
        <v>6.3879466419210496E-2</v>
      </c>
      <c r="J6" s="257">
        <v>0.18915195664655821</v>
      </c>
      <c r="K6" s="150"/>
      <c r="L6" s="257">
        <v>0.16465592086256209</v>
      </c>
      <c r="M6" s="257">
        <v>0.99999999999999989</v>
      </c>
    </row>
    <row r="9" spans="2:13" x14ac:dyDescent="0.25">
      <c r="B9" s="219" t="s">
        <v>151</v>
      </c>
      <c r="C9" s="397" t="s">
        <v>152</v>
      </c>
      <c r="D9" s="397" t="s">
        <v>153</v>
      </c>
      <c r="E9" s="397" t="s">
        <v>154</v>
      </c>
    </row>
    <row r="10" spans="2:13" x14ac:dyDescent="0.25">
      <c r="B10" s="246" t="s">
        <v>155</v>
      </c>
      <c r="C10" s="150" t="s">
        <v>156</v>
      </c>
      <c r="D10" s="150" t="s">
        <v>157</v>
      </c>
      <c r="E10" s="150" t="s">
        <v>158</v>
      </c>
    </row>
    <row r="11" spans="2:13" x14ac:dyDescent="0.25">
      <c r="B11" s="246" t="s">
        <v>159</v>
      </c>
      <c r="C11" s="257" t="s">
        <v>160</v>
      </c>
      <c r="D11" s="257" t="s">
        <v>161</v>
      </c>
      <c r="E11" s="150" t="s">
        <v>162</v>
      </c>
    </row>
    <row r="12" spans="2:13" x14ac:dyDescent="0.25">
      <c r="B12" s="246" t="s">
        <v>163</v>
      </c>
      <c r="C12" s="257" t="s">
        <v>164</v>
      </c>
      <c r="D12" s="257" t="s">
        <v>165</v>
      </c>
      <c r="E12" s="150" t="s">
        <v>158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N37"/>
  <sheetViews>
    <sheetView showGridLines="0" zoomScale="85" zoomScaleNormal="85" workbookViewId="0"/>
  </sheetViews>
  <sheetFormatPr defaultColWidth="11.42578125" defaultRowHeight="15" outlineLevelRow="1" x14ac:dyDescent="0.25"/>
  <cols>
    <col min="1" max="1" width="5.28515625" customWidth="1"/>
    <col min="2" max="2" width="1.28515625" customWidth="1"/>
    <col min="3" max="3" width="5.42578125" customWidth="1"/>
    <col min="6" max="6" width="25.5703125" customWidth="1"/>
    <col min="7" max="7" width="14" customWidth="1"/>
    <col min="8" max="8" width="14.28515625" bestFit="1" customWidth="1"/>
    <col min="9" max="9" width="1.28515625" customWidth="1"/>
    <col min="10" max="10" width="5.28515625" customWidth="1"/>
    <col min="11" max="14" width="11.42578125" style="249"/>
  </cols>
  <sheetData>
    <row r="1" spans="2:14" ht="23.25" x14ac:dyDescent="0.35">
      <c r="B1" s="445" t="s">
        <v>37</v>
      </c>
      <c r="C1" s="445"/>
      <c r="D1" s="445"/>
      <c r="E1" s="445"/>
      <c r="F1" s="445"/>
      <c r="G1" s="445"/>
      <c r="H1" s="445"/>
      <c r="I1" s="445"/>
      <c r="J1" s="53"/>
    </row>
    <row r="2" spans="2:14" ht="20.25" x14ac:dyDescent="0.3">
      <c r="B2" s="446" t="s">
        <v>104</v>
      </c>
      <c r="C2" s="446"/>
      <c r="D2" s="446"/>
      <c r="E2" s="446"/>
      <c r="F2" s="446"/>
      <c r="G2" s="446"/>
      <c r="H2" s="446"/>
      <c r="I2" s="446"/>
      <c r="J2" s="53"/>
    </row>
    <row r="3" spans="2:14" ht="24" customHeight="1" x14ac:dyDescent="0.25">
      <c r="B3" s="444" t="s">
        <v>39</v>
      </c>
      <c r="C3" s="444"/>
      <c r="D3" s="444"/>
      <c r="E3" s="444"/>
      <c r="F3" s="444"/>
      <c r="G3" s="444"/>
      <c r="H3" s="444"/>
      <c r="I3" s="444"/>
      <c r="J3" s="53"/>
    </row>
    <row r="4" spans="2:14" ht="13.15" hidden="1" customHeight="1" x14ac:dyDescent="0.25">
      <c r="B4" s="81"/>
      <c r="C4" s="81"/>
      <c r="D4" s="81"/>
      <c r="E4" s="81"/>
      <c r="F4" s="81"/>
      <c r="G4" s="82"/>
      <c r="H4" s="82"/>
      <c r="I4" s="81"/>
      <c r="J4" s="83"/>
    </row>
    <row r="5" spans="2:14" ht="6" customHeight="1" x14ac:dyDescent="0.25">
      <c r="B5" s="53"/>
      <c r="C5" s="71"/>
      <c r="D5" s="53"/>
      <c r="E5" s="53"/>
      <c r="F5" s="53"/>
      <c r="G5" s="53"/>
      <c r="H5" s="53"/>
      <c r="I5" s="53"/>
      <c r="J5" s="53"/>
    </row>
    <row r="6" spans="2:14" ht="15.75" customHeight="1" x14ac:dyDescent="0.25">
      <c r="B6" s="242"/>
      <c r="C6" s="244"/>
      <c r="D6" s="242"/>
      <c r="E6" s="242"/>
      <c r="F6" s="242"/>
      <c r="G6" s="431" t="s">
        <v>178</v>
      </c>
      <c r="H6" s="431"/>
      <c r="I6" s="52"/>
      <c r="J6" s="53"/>
    </row>
    <row r="7" spans="2:14" x14ac:dyDescent="0.25">
      <c r="B7" s="240"/>
      <c r="C7" s="240"/>
      <c r="D7" s="240"/>
      <c r="E7" s="240"/>
      <c r="F7" s="240"/>
      <c r="G7" s="397" t="s">
        <v>150</v>
      </c>
      <c r="H7" s="397">
        <v>2021</v>
      </c>
      <c r="I7" s="52"/>
      <c r="J7" s="53"/>
    </row>
    <row r="8" spans="2:14" ht="24" customHeight="1" x14ac:dyDescent="0.3">
      <c r="B8" s="176"/>
      <c r="C8" s="200" t="s">
        <v>60</v>
      </c>
      <c r="D8" s="194"/>
      <c r="E8" s="194"/>
      <c r="F8" s="185"/>
      <c r="G8" s="146">
        <v>27493.673417796694</v>
      </c>
      <c r="H8" s="146">
        <v>22072.397556082531</v>
      </c>
      <c r="I8" s="52"/>
      <c r="J8" s="53"/>
      <c r="L8" s="407"/>
      <c r="M8" s="407"/>
      <c r="N8" s="407"/>
    </row>
    <row r="9" spans="2:14" x14ac:dyDescent="0.25">
      <c r="B9" s="176"/>
      <c r="C9" s="219"/>
      <c r="D9" s="194"/>
      <c r="E9" s="194"/>
      <c r="F9" s="185"/>
      <c r="G9" s="120"/>
      <c r="H9" s="149"/>
      <c r="I9" s="52"/>
      <c r="J9" s="53"/>
    </row>
    <row r="10" spans="2:14" x14ac:dyDescent="0.25">
      <c r="B10" s="176"/>
      <c r="C10" s="194"/>
      <c r="D10" s="194" t="s">
        <v>64</v>
      </c>
      <c r="E10" s="194"/>
      <c r="F10" s="185"/>
      <c r="G10" s="131">
        <v>8942.5329575926953</v>
      </c>
      <c r="H10" s="131">
        <v>9500.4149439685825</v>
      </c>
      <c r="I10" s="52"/>
      <c r="J10" s="53"/>
    </row>
    <row r="11" spans="2:14" x14ac:dyDescent="0.25">
      <c r="B11" s="176"/>
      <c r="C11" s="194"/>
      <c r="D11" s="194" t="s">
        <v>105</v>
      </c>
      <c r="E11" s="194"/>
      <c r="F11" s="185"/>
      <c r="G11" s="131">
        <v>1232.5317361517302</v>
      </c>
      <c r="H11" s="131">
        <v>371.48950633974141</v>
      </c>
      <c r="I11" s="52"/>
      <c r="J11" s="53"/>
    </row>
    <row r="12" spans="2:14" x14ac:dyDescent="0.25">
      <c r="B12" s="176"/>
      <c r="C12" s="194"/>
      <c r="D12" s="194" t="s">
        <v>106</v>
      </c>
      <c r="E12" s="194"/>
      <c r="F12" s="185"/>
      <c r="G12" s="131">
        <v>2273.9294738867256</v>
      </c>
      <c r="H12" s="131">
        <v>2921.5014678882335</v>
      </c>
      <c r="I12" s="52"/>
      <c r="J12" s="53"/>
    </row>
    <row r="13" spans="2:14" x14ac:dyDescent="0.25">
      <c r="B13" s="176"/>
      <c r="C13" s="194"/>
      <c r="D13" s="194" t="s">
        <v>107</v>
      </c>
      <c r="E13" s="194"/>
      <c r="F13" s="185"/>
      <c r="G13" s="131">
        <v>202.52012909755695</v>
      </c>
      <c r="H13" s="131">
        <v>1107.3378917313642</v>
      </c>
      <c r="I13" s="52"/>
      <c r="J13" s="53"/>
    </row>
    <row r="14" spans="2:14" x14ac:dyDescent="0.25">
      <c r="B14" s="176"/>
      <c r="C14" s="194"/>
      <c r="D14" s="194"/>
      <c r="E14" s="194"/>
      <c r="F14" s="185"/>
      <c r="G14" s="102"/>
      <c r="H14" s="151"/>
      <c r="I14" s="52"/>
      <c r="J14" s="53"/>
    </row>
    <row r="15" spans="2:14" x14ac:dyDescent="0.25">
      <c r="B15" s="176"/>
      <c r="C15" s="220" t="s">
        <v>108</v>
      </c>
      <c r="D15" s="219"/>
      <c r="E15" s="219"/>
      <c r="F15" s="183"/>
      <c r="G15" s="147">
        <v>40145.187714525404</v>
      </c>
      <c r="H15" s="147">
        <v>35973.141366010459</v>
      </c>
      <c r="I15" s="52"/>
      <c r="J15" s="53"/>
    </row>
    <row r="16" spans="2:14" x14ac:dyDescent="0.25">
      <c r="B16" s="176"/>
      <c r="C16" s="194"/>
      <c r="D16" s="194" t="s">
        <v>109</v>
      </c>
      <c r="E16" s="194"/>
      <c r="F16" s="185"/>
      <c r="G16" s="131">
        <v>-9400.2926290166051</v>
      </c>
      <c r="H16" s="131">
        <v>-5253.1517222832163</v>
      </c>
      <c r="I16" s="52"/>
      <c r="J16" s="53"/>
    </row>
    <row r="17" spans="2:10" x14ac:dyDescent="0.25">
      <c r="B17" s="176"/>
      <c r="C17" s="220" t="s">
        <v>110</v>
      </c>
      <c r="D17" s="194"/>
      <c r="E17" s="194"/>
      <c r="F17" s="185"/>
      <c r="G17" s="147">
        <v>30744.895085508797</v>
      </c>
      <c r="H17" s="147">
        <v>30719.989643727244</v>
      </c>
      <c r="I17" s="52"/>
      <c r="J17" s="53"/>
    </row>
    <row r="18" spans="2:10" x14ac:dyDescent="0.25">
      <c r="B18" s="176"/>
      <c r="C18" s="194"/>
      <c r="D18" s="194"/>
      <c r="E18" s="194"/>
      <c r="F18" s="185"/>
      <c r="G18" s="148"/>
      <c r="H18" s="131"/>
      <c r="I18" s="52"/>
      <c r="J18" s="53"/>
    </row>
    <row r="19" spans="2:10" x14ac:dyDescent="0.25">
      <c r="B19" s="176"/>
      <c r="C19" s="194" t="s">
        <v>111</v>
      </c>
      <c r="D19" s="194"/>
      <c r="E19" s="194"/>
      <c r="F19" s="185"/>
      <c r="G19" s="148"/>
      <c r="H19" s="131"/>
      <c r="I19" s="52"/>
      <c r="J19" s="53"/>
    </row>
    <row r="20" spans="2:10" x14ac:dyDescent="0.25">
      <c r="B20" s="176"/>
      <c r="C20" s="194"/>
      <c r="D20" s="194" t="s">
        <v>112</v>
      </c>
      <c r="E20" s="194"/>
      <c r="F20" s="185"/>
      <c r="G20" s="131">
        <v>-9669.4664418830653</v>
      </c>
      <c r="H20" s="131">
        <v>-7146.6500870345544</v>
      </c>
      <c r="I20" s="52"/>
      <c r="J20" s="53"/>
    </row>
    <row r="21" spans="2:10" x14ac:dyDescent="0.25">
      <c r="B21" s="176"/>
      <c r="C21" s="194"/>
      <c r="D21" s="194"/>
      <c r="E21" s="194"/>
      <c r="F21" s="185"/>
      <c r="G21" s="148"/>
      <c r="H21" s="131"/>
      <c r="I21" s="52"/>
      <c r="J21" s="53"/>
    </row>
    <row r="22" spans="2:10" x14ac:dyDescent="0.25">
      <c r="B22" s="176"/>
      <c r="C22" s="194" t="s">
        <v>113</v>
      </c>
      <c r="D22" s="194"/>
      <c r="E22" s="194"/>
      <c r="F22" s="185"/>
      <c r="G22" s="148"/>
      <c r="H22" s="131"/>
      <c r="I22" s="52"/>
      <c r="J22" s="53"/>
    </row>
    <row r="23" spans="2:10" outlineLevel="1" x14ac:dyDescent="0.25">
      <c r="B23" s="176"/>
      <c r="C23" s="194"/>
      <c r="D23" s="194" t="s">
        <v>114</v>
      </c>
      <c r="E23" s="194"/>
      <c r="F23" s="185"/>
      <c r="G23" s="131">
        <v>-12620.96</v>
      </c>
      <c r="H23" s="131">
        <v>-12180.882919650001</v>
      </c>
      <c r="I23" s="52"/>
      <c r="J23" s="53"/>
    </row>
    <row r="24" spans="2:10" x14ac:dyDescent="0.25">
      <c r="B24" s="176"/>
      <c r="C24" s="194"/>
      <c r="D24" s="194" t="s">
        <v>115</v>
      </c>
      <c r="E24" s="194"/>
      <c r="F24" s="185"/>
      <c r="G24" s="131">
        <v>-3098.3980000000001</v>
      </c>
      <c r="H24" s="131">
        <v>-1311.69448046</v>
      </c>
      <c r="I24" s="52"/>
      <c r="J24" s="53"/>
    </row>
    <row r="25" spans="2:10" x14ac:dyDescent="0.25">
      <c r="B25" s="176"/>
      <c r="C25" s="194"/>
      <c r="D25" s="194" t="s">
        <v>116</v>
      </c>
      <c r="E25" s="194"/>
      <c r="F25" s="185"/>
      <c r="G25" s="131">
        <v>-3022.2357911588792</v>
      </c>
      <c r="H25" s="131">
        <v>-363.29700000000372</v>
      </c>
      <c r="I25" s="52"/>
      <c r="J25" s="53"/>
    </row>
    <row r="26" spans="2:10" x14ac:dyDescent="0.25">
      <c r="B26" s="176"/>
      <c r="C26" s="194"/>
      <c r="D26" s="194" t="s">
        <v>117</v>
      </c>
      <c r="E26" s="194"/>
      <c r="F26" s="185"/>
      <c r="G26" s="131">
        <v>-4129.2265217793665</v>
      </c>
      <c r="H26" s="131">
        <v>-3249.9919999999997</v>
      </c>
      <c r="I26" s="52"/>
      <c r="J26" s="53"/>
    </row>
    <row r="27" spans="2:10" outlineLevel="1" x14ac:dyDescent="0.25">
      <c r="B27" s="176"/>
      <c r="C27" s="194"/>
      <c r="D27" s="194" t="s">
        <v>118</v>
      </c>
      <c r="E27" s="194"/>
      <c r="F27" s="185"/>
      <c r="G27" s="131">
        <v>0</v>
      </c>
      <c r="H27" s="131">
        <v>-1559.99</v>
      </c>
      <c r="I27" s="52"/>
      <c r="J27" s="53"/>
    </row>
    <row r="28" spans="2:10" outlineLevel="1" x14ac:dyDescent="0.25">
      <c r="B28" s="176"/>
      <c r="C28" s="194"/>
      <c r="D28" s="194" t="s">
        <v>119</v>
      </c>
      <c r="E28" s="194"/>
      <c r="F28" s="185"/>
      <c r="G28" s="131">
        <v>-640.62761031830996</v>
      </c>
      <c r="H28" s="131">
        <v>-591.43311007307443</v>
      </c>
      <c r="I28" s="52"/>
      <c r="J28" s="53"/>
    </row>
    <row r="29" spans="2:10" x14ac:dyDescent="0.25">
      <c r="B29" s="176"/>
      <c r="C29" s="220" t="s">
        <v>120</v>
      </c>
      <c r="D29" s="219"/>
      <c r="E29" s="219"/>
      <c r="F29" s="183"/>
      <c r="G29" s="147">
        <v>-23511.447923256557</v>
      </c>
      <c r="H29" s="147">
        <v>-19257.28951018308</v>
      </c>
      <c r="I29" s="52"/>
      <c r="J29" s="53"/>
    </row>
    <row r="30" spans="2:10" x14ac:dyDescent="0.25">
      <c r="B30" s="176"/>
      <c r="C30" s="194"/>
      <c r="D30" s="194"/>
      <c r="E30" s="194"/>
      <c r="F30" s="185"/>
      <c r="G30" s="102"/>
      <c r="H30" s="151"/>
      <c r="I30" s="52"/>
      <c r="J30" s="53"/>
    </row>
    <row r="31" spans="2:10" x14ac:dyDescent="0.25">
      <c r="B31" s="176"/>
      <c r="C31" s="194" t="s">
        <v>121</v>
      </c>
      <c r="D31" s="194"/>
      <c r="E31" s="194"/>
      <c r="F31" s="185"/>
      <c r="G31" s="131">
        <v>-2436.0192796308256</v>
      </c>
      <c r="H31" s="131">
        <v>4316.050046509602</v>
      </c>
      <c r="I31" s="52"/>
      <c r="J31" s="53"/>
    </row>
    <row r="32" spans="2:10" x14ac:dyDescent="0.25">
      <c r="B32" s="176"/>
      <c r="C32" s="194" t="s">
        <v>122</v>
      </c>
      <c r="D32" s="194"/>
      <c r="E32" s="194"/>
      <c r="F32" s="185"/>
      <c r="G32" s="131">
        <v>-1919.6463453073384</v>
      </c>
      <c r="H32" s="131">
        <v>465.22140474168538</v>
      </c>
      <c r="I32" s="52"/>
      <c r="J32" s="53"/>
    </row>
    <row r="33" spans="2:10" x14ac:dyDescent="0.25">
      <c r="B33" s="176"/>
      <c r="C33" s="194"/>
      <c r="D33" s="194"/>
      <c r="E33" s="194"/>
      <c r="F33" s="185"/>
      <c r="G33" s="102"/>
      <c r="H33" s="151"/>
      <c r="I33" s="52"/>
      <c r="J33" s="53"/>
    </row>
    <row r="34" spans="2:10" x14ac:dyDescent="0.25">
      <c r="B34" s="176"/>
      <c r="C34" s="220" t="s">
        <v>123</v>
      </c>
      <c r="D34" s="219"/>
      <c r="E34" s="219"/>
      <c r="F34" s="183"/>
      <c r="G34" s="147">
        <v>32116.973559705919</v>
      </c>
      <c r="H34" s="147">
        <v>27335.701722777376</v>
      </c>
      <c r="I34" s="52"/>
      <c r="J34" s="53"/>
    </row>
    <row r="35" spans="2:10" x14ac:dyDescent="0.25">
      <c r="B35" s="179"/>
      <c r="C35" s="221" t="s">
        <v>124</v>
      </c>
      <c r="D35" s="222"/>
      <c r="E35" s="222"/>
      <c r="F35" s="184"/>
      <c r="G35" s="147">
        <v>27761.307934767756</v>
      </c>
      <c r="H35" s="147">
        <v>32116.973174028662</v>
      </c>
      <c r="I35" s="52"/>
      <c r="J35" s="53"/>
    </row>
    <row r="36" spans="2:10" ht="6" customHeight="1" x14ac:dyDescent="0.25">
      <c r="B36" s="53"/>
      <c r="C36" s="121"/>
      <c r="D36" s="121"/>
      <c r="E36" s="121"/>
      <c r="F36" s="121"/>
      <c r="G36" s="52"/>
      <c r="H36" s="52"/>
      <c r="I36" s="52"/>
      <c r="J36" s="53"/>
    </row>
    <row r="37" spans="2:10" x14ac:dyDescent="0.25">
      <c r="B37" s="53"/>
      <c r="C37" s="53"/>
      <c r="D37" s="53"/>
      <c r="E37" s="53"/>
      <c r="F37" s="53"/>
      <c r="G37" s="84"/>
      <c r="H37" s="53"/>
      <c r="I37" s="53"/>
      <c r="J37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  <ignoredErrors>
    <ignoredError sqref="G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T15"/>
  <sheetViews>
    <sheetView showGridLines="0" workbookViewId="0"/>
  </sheetViews>
  <sheetFormatPr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6" width="5.7109375" customWidth="1"/>
    <col min="7" max="7" width="11.42578125" customWidth="1"/>
    <col min="8" max="8" width="12.5703125" customWidth="1"/>
    <col min="9" max="9" width="12.42578125" customWidth="1"/>
    <col min="10" max="10" width="11.42578125" customWidth="1"/>
    <col min="12" max="15" width="11.42578125" style="249"/>
  </cols>
  <sheetData>
    <row r="1" spans="2:20" ht="15.75" x14ac:dyDescent="0.25">
      <c r="K1" s="398"/>
    </row>
    <row r="2" spans="2:20" ht="17.25" customHeight="1" x14ac:dyDescent="0.25">
      <c r="B2" s="430" t="s">
        <v>125</v>
      </c>
      <c r="C2" s="430"/>
      <c r="D2" s="430"/>
      <c r="E2" s="430"/>
      <c r="F2" s="430"/>
      <c r="G2" s="430"/>
      <c r="H2" s="430"/>
      <c r="I2" s="430"/>
      <c r="J2" s="430"/>
      <c r="L2" s="447"/>
      <c r="M2" s="447"/>
      <c r="N2" s="447"/>
      <c r="O2" s="447"/>
      <c r="Q2" s="448"/>
      <c r="R2" s="448"/>
      <c r="S2" s="448"/>
      <c r="T2" s="448"/>
    </row>
    <row r="3" spans="2:20" ht="7.5" customHeight="1" x14ac:dyDescent="0.25"/>
    <row r="4" spans="2:20" ht="15.75" x14ac:dyDescent="0.25">
      <c r="C4" s="266" t="s">
        <v>169</v>
      </c>
      <c r="D4" s="266" t="s">
        <v>170</v>
      </c>
      <c r="E4" s="262" t="s">
        <v>126</v>
      </c>
      <c r="H4" s="266" t="s">
        <v>171</v>
      </c>
      <c r="I4" s="266" t="s">
        <v>172</v>
      </c>
      <c r="J4" s="262" t="s">
        <v>126</v>
      </c>
      <c r="K4" s="398"/>
      <c r="L4" s="406"/>
      <c r="M4" s="406"/>
      <c r="N4" s="406"/>
      <c r="O4" s="406"/>
      <c r="Q4" s="268"/>
      <c r="R4" s="268"/>
      <c r="S4" s="268"/>
      <c r="T4" s="268"/>
    </row>
    <row r="5" spans="2:20" x14ac:dyDescent="0.25">
      <c r="B5" s="245" t="s">
        <v>127</v>
      </c>
      <c r="C5" s="258">
        <v>19.607833333333332</v>
      </c>
      <c r="D5" s="258">
        <v>20.855166666666666</v>
      </c>
      <c r="E5" s="257">
        <v>-5.9809319832815233E-2</v>
      </c>
      <c r="G5" s="245" t="s">
        <v>127</v>
      </c>
      <c r="H5" s="258">
        <v>20.041733333333337</v>
      </c>
      <c r="I5" s="258">
        <v>20.386625000000002</v>
      </c>
      <c r="J5" s="257">
        <v>-1.6917546021799401E-2</v>
      </c>
    </row>
    <row r="6" spans="2:20" x14ac:dyDescent="0.25">
      <c r="B6" s="245" t="s">
        <v>128</v>
      </c>
      <c r="C6" s="258">
        <v>5.0109000000000004</v>
      </c>
      <c r="D6" s="258">
        <v>5.1640333333333333</v>
      </c>
      <c r="E6" s="257">
        <v>-2.9653823561686221E-2</v>
      </c>
      <c r="G6" s="245" t="s">
        <v>128</v>
      </c>
      <c r="H6" s="258">
        <v>5.2239916666666657</v>
      </c>
      <c r="I6" s="258">
        <v>5.2324333333333319</v>
      </c>
      <c r="J6" s="257">
        <v>-1.6133347773182871E-3</v>
      </c>
      <c r="K6" s="312"/>
    </row>
    <row r="7" spans="2:20" x14ac:dyDescent="0.25">
      <c r="B7" s="245" t="s">
        <v>129</v>
      </c>
      <c r="C7" s="258">
        <v>0.12169999999999999</v>
      </c>
      <c r="D7" s="258">
        <v>0.20719999999999997</v>
      </c>
      <c r="E7" s="257">
        <v>-0.41264478764478763</v>
      </c>
      <c r="G7" s="245" t="s">
        <v>129</v>
      </c>
      <c r="H7" s="258">
        <v>0.15475</v>
      </c>
      <c r="I7" s="258">
        <v>0.21299999999999997</v>
      </c>
      <c r="J7" s="257">
        <v>-0.27347417840375576</v>
      </c>
      <c r="K7" s="312"/>
    </row>
    <row r="10" spans="2:20" ht="15.75" x14ac:dyDescent="0.25">
      <c r="B10" s="430" t="s">
        <v>130</v>
      </c>
      <c r="C10" s="430"/>
      <c r="D10" s="430"/>
      <c r="E10" s="430"/>
      <c r="G10" s="449"/>
      <c r="H10" s="449"/>
      <c r="I10" s="449"/>
      <c r="J10" s="449"/>
      <c r="K10" s="398"/>
    </row>
    <row r="11" spans="2:20" ht="8.25" customHeight="1" x14ac:dyDescent="0.25"/>
    <row r="12" spans="2:20" x14ac:dyDescent="0.25">
      <c r="C12" s="266" t="s">
        <v>169</v>
      </c>
      <c r="D12" s="266" t="s">
        <v>166</v>
      </c>
      <c r="E12" s="266" t="s">
        <v>170</v>
      </c>
    </row>
    <row r="13" spans="2:20" x14ac:dyDescent="0.25">
      <c r="B13" s="245" t="s">
        <v>127</v>
      </c>
      <c r="C13" s="258">
        <v>19.361499999999999</v>
      </c>
      <c r="D13" s="258">
        <v>20.192699999999999</v>
      </c>
      <c r="E13" s="258">
        <v>20.515699999999999</v>
      </c>
      <c r="F13" s="392"/>
      <c r="G13" s="26"/>
    </row>
    <row r="14" spans="2:20" x14ac:dyDescent="0.25">
      <c r="B14" s="245" t="s">
        <v>128</v>
      </c>
      <c r="C14" s="258">
        <v>5.0807000000000002</v>
      </c>
      <c r="D14" s="258">
        <v>5.0730000000000004</v>
      </c>
      <c r="E14" s="258">
        <v>5.1452999999999998</v>
      </c>
    </row>
    <row r="15" spans="2:20" x14ac:dyDescent="0.25">
      <c r="B15" s="245" t="s">
        <v>129</v>
      </c>
      <c r="C15" s="258">
        <v>0.1084</v>
      </c>
      <c r="D15" s="258">
        <v>0.13730000000000001</v>
      </c>
      <c r="E15" s="258">
        <v>0.19900000000000001</v>
      </c>
    </row>
  </sheetData>
  <mergeCells count="5">
    <mergeCell ref="B10:E10"/>
    <mergeCell ref="L2:O2"/>
    <mergeCell ref="Q2:T2"/>
    <mergeCell ref="G10:J10"/>
    <mergeCell ref="B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T30"/>
  <sheetViews>
    <sheetView showGridLines="0" zoomScale="80" zoomScaleNormal="80" workbookViewId="0"/>
  </sheetViews>
  <sheetFormatPr defaultColWidth="11.42578125" defaultRowHeight="15" x14ac:dyDescent="0.25"/>
  <cols>
    <col min="1" max="1" width="5.28515625" customWidth="1"/>
    <col min="2" max="2" width="48.7109375" bestFit="1" customWidth="1"/>
    <col min="3" max="3" width="12.7109375" customWidth="1"/>
    <col min="4" max="4" width="16.140625" bestFit="1" customWidth="1"/>
    <col min="5" max="5" width="17.42578125" bestFit="1" customWidth="1"/>
    <col min="6" max="8" width="12.7109375" customWidth="1"/>
    <col min="9" max="9" width="14.42578125" customWidth="1"/>
    <col min="10" max="10" width="14" customWidth="1"/>
    <col min="11" max="11" width="12.7109375" style="249" bestFit="1" customWidth="1"/>
    <col min="12" max="12" width="48.7109375" customWidth="1"/>
    <col min="13" max="18" width="11.42578125" customWidth="1"/>
    <col min="19" max="19" width="13.5703125" customWidth="1"/>
    <col min="20" max="20" width="11.42578125" customWidth="1"/>
  </cols>
  <sheetData>
    <row r="1" spans="2:20" ht="23.25" x14ac:dyDescent="0.35">
      <c r="B1" s="443" t="s">
        <v>179</v>
      </c>
      <c r="C1" s="443" t="s">
        <v>149</v>
      </c>
      <c r="D1" s="443" t="s">
        <v>149</v>
      </c>
      <c r="E1" s="443" t="s">
        <v>149</v>
      </c>
      <c r="F1" s="443" t="s">
        <v>149</v>
      </c>
      <c r="G1" s="443" t="s">
        <v>149</v>
      </c>
      <c r="H1" s="443" t="s">
        <v>149</v>
      </c>
      <c r="I1" s="443" t="s">
        <v>149</v>
      </c>
      <c r="J1" s="443" t="s">
        <v>149</v>
      </c>
      <c r="L1" s="443" t="s">
        <v>180</v>
      </c>
      <c r="M1" s="443"/>
      <c r="N1" s="443"/>
      <c r="O1" s="443"/>
      <c r="P1" s="443"/>
      <c r="Q1" s="443"/>
      <c r="R1" s="443"/>
      <c r="S1" s="443"/>
      <c r="T1" s="443"/>
    </row>
    <row r="2" spans="2:20" ht="10.5" customHeight="1" x14ac:dyDescent="0.35">
      <c r="B2" s="251"/>
      <c r="C2" s="251"/>
      <c r="D2" s="251"/>
      <c r="E2" s="251"/>
      <c r="F2" s="251"/>
      <c r="G2" s="251"/>
      <c r="H2" s="251"/>
      <c r="I2" s="251"/>
      <c r="J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2:20" ht="15.75" customHeight="1" x14ac:dyDescent="0.25">
      <c r="C3" s="450" t="s">
        <v>131</v>
      </c>
      <c r="D3" s="450"/>
      <c r="E3" s="450"/>
      <c r="F3" s="450"/>
      <c r="G3" s="450"/>
      <c r="H3" s="451" t="s">
        <v>132</v>
      </c>
      <c r="M3" s="450" t="s">
        <v>131</v>
      </c>
      <c r="N3" s="450"/>
      <c r="O3" s="450"/>
      <c r="P3" s="450"/>
      <c r="Q3" s="450"/>
      <c r="R3" s="451" t="s">
        <v>132</v>
      </c>
    </row>
    <row r="4" spans="2:20" x14ac:dyDescent="0.25">
      <c r="C4" s="262" t="s">
        <v>133</v>
      </c>
      <c r="D4" s="262" t="s">
        <v>134</v>
      </c>
      <c r="E4" s="262" t="s">
        <v>135</v>
      </c>
      <c r="F4" s="262" t="s">
        <v>136</v>
      </c>
      <c r="G4" s="262" t="s">
        <v>137</v>
      </c>
      <c r="H4" s="451"/>
      <c r="I4" s="262" t="s">
        <v>138</v>
      </c>
      <c r="J4" s="262" t="s">
        <v>101</v>
      </c>
      <c r="M4" s="262" t="s">
        <v>133</v>
      </c>
      <c r="N4" s="262" t="s">
        <v>134</v>
      </c>
      <c r="O4" s="262" t="s">
        <v>135</v>
      </c>
      <c r="P4" s="262" t="s">
        <v>136</v>
      </c>
      <c r="Q4" s="262" t="s">
        <v>137</v>
      </c>
      <c r="R4" s="451"/>
      <c r="S4" s="262" t="s">
        <v>138</v>
      </c>
      <c r="T4" s="262" t="s">
        <v>101</v>
      </c>
    </row>
    <row r="5" spans="2:20" ht="15.75" x14ac:dyDescent="0.25">
      <c r="B5" s="247"/>
      <c r="L5" s="247"/>
    </row>
    <row r="6" spans="2:20" x14ac:dyDescent="0.25">
      <c r="B6" s="178" t="s">
        <v>139</v>
      </c>
      <c r="C6" s="261">
        <v>314.24136166318544</v>
      </c>
      <c r="D6" s="261">
        <v>112.1625995503</v>
      </c>
      <c r="E6" s="261">
        <v>83.718458645219997</v>
      </c>
      <c r="F6" s="261">
        <v>44.419347160441973</v>
      </c>
      <c r="G6" s="261">
        <v>39.750122130046243</v>
      </c>
      <c r="H6" s="261"/>
      <c r="I6" s="261"/>
      <c r="J6" s="261">
        <v>594.29188914919371</v>
      </c>
      <c r="L6" s="178" t="s">
        <v>139</v>
      </c>
      <c r="M6" s="261">
        <v>1321.983812843047</v>
      </c>
      <c r="N6" s="261">
        <v>447.9</v>
      </c>
      <c r="O6" s="261">
        <v>303.00986830912001</v>
      </c>
      <c r="P6" s="261">
        <v>152.30295710567259</v>
      </c>
      <c r="Q6" s="261">
        <v>146.88732301288479</v>
      </c>
      <c r="R6" s="261"/>
      <c r="S6" s="261"/>
      <c r="T6" s="261">
        <v>2372.0839612707246</v>
      </c>
    </row>
    <row r="7" spans="2:20" ht="9.75" customHeight="1" x14ac:dyDescent="0.25">
      <c r="B7" s="247"/>
      <c r="L7" s="247"/>
    </row>
    <row r="8" spans="2:20" x14ac:dyDescent="0.25">
      <c r="B8" s="178" t="s">
        <v>140</v>
      </c>
      <c r="C8" s="152">
        <v>20752.643886964044</v>
      </c>
      <c r="D8" s="152">
        <v>18859.623589929277</v>
      </c>
      <c r="E8" s="152">
        <v>4397.7489185479099</v>
      </c>
      <c r="F8" s="152">
        <v>2241.6385734841219</v>
      </c>
      <c r="G8" s="152">
        <v>3215.1144089408031</v>
      </c>
      <c r="H8" s="152">
        <v>3732.2001558271554</v>
      </c>
      <c r="I8" s="152">
        <v>-564.3324719541871</v>
      </c>
      <c r="J8" s="152">
        <v>52634.637061739115</v>
      </c>
      <c r="L8" s="178" t="s">
        <v>140</v>
      </c>
      <c r="M8" s="152">
        <v>84040.781391197917</v>
      </c>
      <c r="N8" s="152">
        <v>72931.027191573696</v>
      </c>
      <c r="O8" s="152">
        <v>16270.489283492387</v>
      </c>
      <c r="P8" s="152">
        <v>10130.263688888646</v>
      </c>
      <c r="Q8" s="152">
        <v>12286.911829832634</v>
      </c>
      <c r="R8" s="152">
        <v>14116.921818766508</v>
      </c>
      <c r="S8" s="152">
        <v>-1991.1565706847227</v>
      </c>
      <c r="T8" s="152">
        <v>207785.23863306709</v>
      </c>
    </row>
    <row r="9" spans="2:20" x14ac:dyDescent="0.25">
      <c r="B9" s="404" t="s">
        <v>141</v>
      </c>
      <c r="C9" s="150">
        <v>-272.96476733000009</v>
      </c>
      <c r="D9" s="150">
        <v>0</v>
      </c>
      <c r="E9" s="150">
        <v>-46.307465108999999</v>
      </c>
      <c r="F9" s="150">
        <v>0</v>
      </c>
      <c r="G9" s="150">
        <v>-5.9977765471290043</v>
      </c>
      <c r="H9" s="150">
        <v>-239.06246296805801</v>
      </c>
      <c r="I9" s="150">
        <v>564.3324719541871</v>
      </c>
      <c r="J9" s="150">
        <v>7.2759576141834261E-14</v>
      </c>
      <c r="L9" s="396" t="s">
        <v>141</v>
      </c>
      <c r="M9" s="150">
        <v>-1105.2143305500001</v>
      </c>
      <c r="N9" s="150">
        <v>0</v>
      </c>
      <c r="O9" s="150">
        <v>-121.43723921859973</v>
      </c>
      <c r="P9" s="150">
        <v>0</v>
      </c>
      <c r="Q9" s="150">
        <v>-11.969341886342619</v>
      </c>
      <c r="R9" s="150">
        <v>-752.53565902977994</v>
      </c>
      <c r="S9" s="150">
        <v>1991.1565706847227</v>
      </c>
      <c r="T9" s="150">
        <v>2.473825588822365E-13</v>
      </c>
    </row>
    <row r="10" spans="2:20" x14ac:dyDescent="0.25">
      <c r="B10" s="178" t="s">
        <v>142</v>
      </c>
      <c r="C10" s="152">
        <v>20479.679119634045</v>
      </c>
      <c r="D10" s="152">
        <v>18859.623589929277</v>
      </c>
      <c r="E10" s="152">
        <v>4351.4414534389098</v>
      </c>
      <c r="F10" s="152">
        <v>2241.6385734841219</v>
      </c>
      <c r="G10" s="152">
        <v>3209.1166323936732</v>
      </c>
      <c r="H10" s="152">
        <v>3493.1376928590967</v>
      </c>
      <c r="I10" s="152">
        <v>0</v>
      </c>
      <c r="J10" s="152">
        <v>52634.637061739115</v>
      </c>
      <c r="L10" s="178" t="s">
        <v>142</v>
      </c>
      <c r="M10" s="152">
        <v>82935.567060647925</v>
      </c>
      <c r="N10" s="152">
        <v>72931.027191573696</v>
      </c>
      <c r="O10" s="152">
        <v>16149.052044273787</v>
      </c>
      <c r="P10" s="152">
        <v>10130.263688888646</v>
      </c>
      <c r="Q10" s="152">
        <v>12274.942487946291</v>
      </c>
      <c r="R10" s="152">
        <v>13364.386159736729</v>
      </c>
      <c r="S10" s="152">
        <v>0</v>
      </c>
      <c r="T10" s="152">
        <v>207785.23863306709</v>
      </c>
    </row>
    <row r="11" spans="2:20" x14ac:dyDescent="0.25">
      <c r="B11" s="404" t="s">
        <v>54</v>
      </c>
      <c r="C11" s="150">
        <v>3717.3674516967722</v>
      </c>
      <c r="D11" s="150">
        <v>2533.4112290825128</v>
      </c>
      <c r="E11" s="150">
        <v>784.67106577524282</v>
      </c>
      <c r="F11" s="150">
        <v>240.73233382667053</v>
      </c>
      <c r="G11" s="150">
        <v>328.27740001895393</v>
      </c>
      <c r="H11" s="150">
        <v>154.17930904207412</v>
      </c>
      <c r="I11" s="150">
        <v>0</v>
      </c>
      <c r="J11" s="150">
        <v>7758.6387894422223</v>
      </c>
      <c r="L11" s="396" t="s">
        <v>54</v>
      </c>
      <c r="M11" s="150">
        <v>16838.631644757883</v>
      </c>
      <c r="N11" s="150">
        <v>8731.2056185794008</v>
      </c>
      <c r="O11" s="150">
        <v>2551.6345736895883</v>
      </c>
      <c r="P11" s="150">
        <v>1142.1986024689872</v>
      </c>
      <c r="Q11" s="150">
        <v>1026.9398858630573</v>
      </c>
      <c r="R11" s="150">
        <v>296.63992913479785</v>
      </c>
      <c r="S11" s="150">
        <v>0</v>
      </c>
      <c r="T11" s="150">
        <v>30587.250254493709</v>
      </c>
    </row>
    <row r="12" spans="2:20" x14ac:dyDescent="0.25">
      <c r="B12" s="178" t="s">
        <v>4</v>
      </c>
      <c r="C12" s="152">
        <v>4473.6004930436347</v>
      </c>
      <c r="D12" s="152">
        <v>3087.7490620552562</v>
      </c>
      <c r="E12" s="152">
        <v>1058.4861513843732</v>
      </c>
      <c r="F12" s="152">
        <v>376.11302005303071</v>
      </c>
      <c r="G12" s="152">
        <v>585.02319890304</v>
      </c>
      <c r="H12" s="152">
        <v>402.39335291259351</v>
      </c>
      <c r="I12" s="152">
        <v>0</v>
      </c>
      <c r="J12" s="152">
        <v>9983.3652783519319</v>
      </c>
      <c r="L12" s="178" t="s">
        <v>4</v>
      </c>
      <c r="M12" s="152">
        <v>19896.094103741321</v>
      </c>
      <c r="N12" s="152">
        <v>11025.057689166877</v>
      </c>
      <c r="O12" s="152">
        <v>3693.2270750060188</v>
      </c>
      <c r="P12" s="152">
        <v>1814.9405053848513</v>
      </c>
      <c r="Q12" s="152">
        <v>2051.1720728662694</v>
      </c>
      <c r="R12" s="152">
        <v>1141.4573785788609</v>
      </c>
      <c r="S12" s="152">
        <v>0</v>
      </c>
      <c r="T12" s="152">
        <v>39621.948824744199</v>
      </c>
    </row>
    <row r="13" spans="2:20" x14ac:dyDescent="0.25">
      <c r="B13" s="250" t="s">
        <v>65</v>
      </c>
      <c r="C13" s="252">
        <v>0.21844094660422464</v>
      </c>
      <c r="D13" s="252">
        <v>0.1637227300604272</v>
      </c>
      <c r="E13" s="252">
        <v>0.24324954448091218</v>
      </c>
      <c r="F13" s="252">
        <v>0.16778486260095346</v>
      </c>
      <c r="G13" s="252">
        <v>0.18230038540751711</v>
      </c>
      <c r="H13" s="252">
        <v>0.11519538829952013</v>
      </c>
      <c r="I13" s="252">
        <v>0</v>
      </c>
      <c r="J13" s="252">
        <v>0.18967291950055043</v>
      </c>
      <c r="L13" s="250" t="s">
        <v>65</v>
      </c>
      <c r="M13" s="252">
        <v>0.23989821024786617</v>
      </c>
      <c r="N13" s="252">
        <v>0.1511710188889358</v>
      </c>
      <c r="O13" s="252">
        <v>0.2286962147920987</v>
      </c>
      <c r="P13" s="252">
        <v>0.17916024312136752</v>
      </c>
      <c r="Q13" s="252">
        <v>0.16710237745557446</v>
      </c>
      <c r="R13" s="252">
        <v>8.5410385852046272E-2</v>
      </c>
      <c r="S13" s="252">
        <v>0</v>
      </c>
      <c r="T13" s="252">
        <v>0.19068702418612876</v>
      </c>
    </row>
    <row r="14" spans="2:20" x14ac:dyDescent="0.25">
      <c r="B14" s="404" t="s">
        <v>51</v>
      </c>
      <c r="C14" s="150">
        <v>-12.271397363759533</v>
      </c>
      <c r="D14" s="150">
        <v>-30.56967066735195</v>
      </c>
      <c r="E14" s="150">
        <v>6.6893640866200004</v>
      </c>
      <c r="F14" s="150">
        <v>-2.3217891715990482</v>
      </c>
      <c r="G14" s="150">
        <v>1.4763906684679997</v>
      </c>
      <c r="H14" s="150">
        <v>33.777558297783997</v>
      </c>
      <c r="I14" s="150">
        <v>0</v>
      </c>
      <c r="J14" s="150">
        <v>-3.2195441498385335</v>
      </c>
      <c r="L14" s="396" t="s">
        <v>51</v>
      </c>
      <c r="M14" s="150">
        <v>33.824150823439965</v>
      </c>
      <c r="N14" s="150">
        <v>-30.169237300334963</v>
      </c>
      <c r="O14" s="150">
        <v>27.880616459400997</v>
      </c>
      <c r="P14" s="150">
        <v>14.888178314559994</v>
      </c>
      <c r="Q14" s="150">
        <v>5.5598189382024996</v>
      </c>
      <c r="R14" s="150">
        <v>40.182085422520998</v>
      </c>
      <c r="S14" s="150">
        <v>0</v>
      </c>
      <c r="T14" s="150">
        <v>92.165612657789495</v>
      </c>
    </row>
    <row r="15" spans="2:20" x14ac:dyDescent="0.25">
      <c r="B15" s="404" t="s">
        <v>64</v>
      </c>
      <c r="C15" s="150">
        <v>768.504438670632</v>
      </c>
      <c r="D15" s="150">
        <v>584.907503640095</v>
      </c>
      <c r="E15" s="150">
        <v>267.12572152251016</v>
      </c>
      <c r="F15" s="150">
        <v>137.70247539795912</v>
      </c>
      <c r="G15" s="150">
        <v>255.26940821561789</v>
      </c>
      <c r="H15" s="150">
        <v>214.43648561273491</v>
      </c>
      <c r="I15" s="150">
        <v>0</v>
      </c>
      <c r="J15" s="150">
        <v>2227.9460330595493</v>
      </c>
      <c r="L15" s="396" t="s">
        <v>64</v>
      </c>
      <c r="M15" s="150">
        <v>3023.6383080700016</v>
      </c>
      <c r="N15" s="150">
        <v>2324.0213078878096</v>
      </c>
      <c r="O15" s="150">
        <v>1113.7118848570292</v>
      </c>
      <c r="P15" s="150">
        <v>657.85372460130418</v>
      </c>
      <c r="Q15" s="150">
        <v>1018.6723680650098</v>
      </c>
      <c r="R15" s="150">
        <v>804.63536411154178</v>
      </c>
      <c r="S15" s="150">
        <v>0</v>
      </c>
      <c r="T15" s="150">
        <v>8942.5329575926953</v>
      </c>
    </row>
    <row r="16" spans="2:20" x14ac:dyDescent="0.25">
      <c r="B16" s="404" t="s">
        <v>143</v>
      </c>
      <c r="C16" s="150">
        <v>-753.54257376037424</v>
      </c>
      <c r="D16" s="150">
        <v>-13.532699765400903</v>
      </c>
      <c r="E16" s="150">
        <v>18.748225984449032</v>
      </c>
      <c r="F16" s="150">
        <v>-25.16038043076999</v>
      </c>
      <c r="G16" s="150">
        <v>-51.55465515430302</v>
      </c>
      <c r="H16" s="150">
        <v>-10.971037523933045</v>
      </c>
      <c r="I16" s="150">
        <v>0</v>
      </c>
      <c r="J16" s="150">
        <v>-836.01312065033289</v>
      </c>
      <c r="L16" s="396" t="s">
        <v>143</v>
      </c>
      <c r="M16" s="150">
        <v>-2415.9892542798902</v>
      </c>
      <c r="N16" s="150">
        <v>-404.41213588923489</v>
      </c>
      <c r="O16" s="150">
        <v>-138.69679935117949</v>
      </c>
      <c r="P16" s="150">
        <v>-388.90799747748406</v>
      </c>
      <c r="Q16" s="150">
        <v>-134.43779306853452</v>
      </c>
      <c r="R16" s="150">
        <v>-24.017232292789036</v>
      </c>
      <c r="S16" s="150">
        <v>0</v>
      </c>
      <c r="T16" s="150">
        <v>-3506.4612123591128</v>
      </c>
    </row>
    <row r="17" spans="2:20" ht="14.45" hidden="1" customHeight="1" x14ac:dyDescent="0.25">
      <c r="B17" s="404"/>
      <c r="C17" s="150"/>
      <c r="D17" s="150"/>
      <c r="E17" s="150"/>
      <c r="F17" s="150"/>
      <c r="G17" s="150"/>
      <c r="H17" s="150"/>
      <c r="I17" s="150"/>
      <c r="J17" s="150"/>
      <c r="L17" s="396" t="s">
        <v>144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</row>
    <row r="18" spans="2:20" x14ac:dyDescent="0.25">
      <c r="B18" s="404" t="s">
        <v>145</v>
      </c>
      <c r="C18" s="150">
        <v>100.77149088383374</v>
      </c>
      <c r="D18" s="150">
        <v>7.3659373114319999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108.1374281952657</v>
      </c>
      <c r="L18" s="396" t="s">
        <v>145</v>
      </c>
      <c r="M18" s="150">
        <v>405.51843603000003</v>
      </c>
      <c r="N18" s="150">
        <v>7.3659373114319999</v>
      </c>
      <c r="O18" s="150">
        <v>0</v>
      </c>
      <c r="P18" s="150">
        <v>0</v>
      </c>
      <c r="Q18" s="150">
        <v>0</v>
      </c>
      <c r="R18" s="150">
        <v>0</v>
      </c>
      <c r="S18" s="150">
        <v>0</v>
      </c>
      <c r="T18" s="150">
        <v>412.88437334143202</v>
      </c>
    </row>
    <row r="19" spans="2:20" x14ac:dyDescent="0.25">
      <c r="B19" s="404" t="s">
        <v>60</v>
      </c>
      <c r="C19" s="150">
        <v>2937.5278891190833</v>
      </c>
      <c r="D19" s="150">
        <v>2654.3129466285427</v>
      </c>
      <c r="E19" s="150">
        <v>803.41929175969187</v>
      </c>
      <c r="F19" s="150">
        <v>215.57195339360774</v>
      </c>
      <c r="G19" s="150">
        <v>276.72274717930702</v>
      </c>
      <c r="H19" s="150">
        <v>143.20827131060074</v>
      </c>
      <c r="I19" s="150">
        <v>0</v>
      </c>
      <c r="J19" s="150">
        <v>7030.7630993908342</v>
      </c>
      <c r="L19" s="396" t="s">
        <v>60</v>
      </c>
      <c r="M19" s="150">
        <v>14828.160826766762</v>
      </c>
      <c r="N19" s="150">
        <v>8334.159420001597</v>
      </c>
      <c r="O19" s="150">
        <v>2412.9377743384093</v>
      </c>
      <c r="P19" s="150">
        <v>753.29060498748868</v>
      </c>
      <c r="Q19" s="150">
        <v>892.50209510917887</v>
      </c>
      <c r="R19" s="150">
        <v>272.62269659325477</v>
      </c>
      <c r="S19" s="150">
        <v>0</v>
      </c>
      <c r="T19" s="150">
        <v>27493.67341779669</v>
      </c>
    </row>
    <row r="20" spans="2:20" ht="15.75" x14ac:dyDescent="0.25">
      <c r="B20" s="248"/>
      <c r="C20" s="14"/>
      <c r="D20" s="14"/>
      <c r="E20" s="14"/>
      <c r="F20" s="14"/>
      <c r="G20" s="14"/>
      <c r="H20" s="14"/>
      <c r="I20" s="14"/>
      <c r="J20" s="14"/>
      <c r="L20" s="248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78" t="s">
        <v>82</v>
      </c>
      <c r="C21" s="152">
        <v>82115.13687479416</v>
      </c>
      <c r="D21" s="152">
        <v>101756.56710139253</v>
      </c>
      <c r="E21" s="152">
        <v>37918.91884456377</v>
      </c>
      <c r="F21" s="152">
        <v>12132.061781181572</v>
      </c>
      <c r="G21" s="152">
        <v>21637.330477443851</v>
      </c>
      <c r="H21" s="152">
        <v>13062.771989055449</v>
      </c>
      <c r="I21" s="152">
        <v>-12322.621014866532</v>
      </c>
      <c r="J21" s="152">
        <v>256300.16605356481</v>
      </c>
      <c r="L21" s="178" t="s">
        <v>82</v>
      </c>
      <c r="M21" s="152">
        <v>82115.13687479416</v>
      </c>
      <c r="N21" s="152">
        <v>101756.56710139253</v>
      </c>
      <c r="O21" s="152">
        <v>37918.91884456377</v>
      </c>
      <c r="P21" s="152">
        <v>12132.061781181572</v>
      </c>
      <c r="Q21" s="152">
        <v>21637.330477443851</v>
      </c>
      <c r="R21" s="152">
        <v>13062.771989055449</v>
      </c>
      <c r="S21" s="152">
        <v>-12322.621014866532</v>
      </c>
      <c r="T21" s="152">
        <v>256300.16605356481</v>
      </c>
    </row>
    <row r="22" spans="2:20" x14ac:dyDescent="0.25">
      <c r="B22" s="404" t="s">
        <v>146</v>
      </c>
      <c r="C22" s="150">
        <v>8068.3029706999996</v>
      </c>
      <c r="D22" s="150">
        <v>658.65929677637996</v>
      </c>
      <c r="E22" s="150">
        <v>0</v>
      </c>
      <c r="F22" s="150">
        <v>461.29692721982804</v>
      </c>
      <c r="G22" s="150">
        <v>0</v>
      </c>
      <c r="H22" s="150">
        <v>0</v>
      </c>
      <c r="I22" s="150">
        <v>0</v>
      </c>
      <c r="J22" s="150">
        <v>9188.2591946962093</v>
      </c>
      <c r="L22" s="396" t="s">
        <v>146</v>
      </c>
      <c r="M22" s="150">
        <v>8068.3029706999996</v>
      </c>
      <c r="N22" s="150">
        <v>658.65929677637996</v>
      </c>
      <c r="O22" s="150">
        <v>0</v>
      </c>
      <c r="P22" s="150">
        <v>461.29692721982804</v>
      </c>
      <c r="Q22" s="150">
        <v>0</v>
      </c>
      <c r="R22" s="150">
        <v>0</v>
      </c>
      <c r="S22" s="150">
        <v>0</v>
      </c>
      <c r="T22" s="150">
        <v>9188.2591946962093</v>
      </c>
    </row>
    <row r="23" spans="2:20" x14ac:dyDescent="0.25">
      <c r="B23" s="404" t="s">
        <v>92</v>
      </c>
      <c r="C23" s="150">
        <v>56387.769210808052</v>
      </c>
      <c r="D23" s="150">
        <v>35480.129346714632</v>
      </c>
      <c r="E23" s="150">
        <v>11477.643865638624</v>
      </c>
      <c r="F23" s="150">
        <v>2220.4204738553885</v>
      </c>
      <c r="G23" s="150">
        <v>5837.292707864005</v>
      </c>
      <c r="H23" s="150">
        <v>4885.9306995875531</v>
      </c>
      <c r="I23" s="150">
        <v>-7842.8590500401888</v>
      </c>
      <c r="J23" s="150">
        <v>108446.32725442808</v>
      </c>
      <c r="L23" s="396" t="s">
        <v>92</v>
      </c>
      <c r="M23" s="150">
        <v>56387.769210808052</v>
      </c>
      <c r="N23" s="150">
        <v>35480.129346714632</v>
      </c>
      <c r="O23" s="150">
        <v>11477.643865638624</v>
      </c>
      <c r="P23" s="150">
        <v>2220.4204738553885</v>
      </c>
      <c r="Q23" s="150">
        <v>5837.292707864005</v>
      </c>
      <c r="R23" s="150">
        <v>4885.9306995875531</v>
      </c>
      <c r="S23" s="150">
        <v>-7842.8590500401888</v>
      </c>
      <c r="T23" s="150">
        <v>108446.32725442808</v>
      </c>
    </row>
    <row r="24" spans="2:20" x14ac:dyDescent="0.25">
      <c r="B24" s="404" t="s">
        <v>147</v>
      </c>
      <c r="C24" s="150">
        <v>5141.5452999739782</v>
      </c>
      <c r="D24" s="150">
        <v>1693.4636882398565</v>
      </c>
      <c r="E24" s="150">
        <v>886.3636237694401</v>
      </c>
      <c r="F24" s="150">
        <v>569.30772273494392</v>
      </c>
      <c r="G24" s="150">
        <v>1028.9038019572934</v>
      </c>
      <c r="H24" s="150">
        <v>435.68064477324077</v>
      </c>
      <c r="I24" s="150">
        <v>0</v>
      </c>
      <c r="J24" s="150">
        <v>9755.2647814487536</v>
      </c>
      <c r="L24" s="396" t="s">
        <v>147</v>
      </c>
      <c r="M24" s="150">
        <v>5141.5452999739782</v>
      </c>
      <c r="N24" s="150">
        <v>1693.4636882398565</v>
      </c>
      <c r="O24" s="150">
        <v>886.3636237694401</v>
      </c>
      <c r="P24" s="150">
        <v>569.30772273494392</v>
      </c>
      <c r="Q24" s="150">
        <v>1028.9038019572934</v>
      </c>
      <c r="R24" s="150">
        <v>435.68064477324077</v>
      </c>
      <c r="S24" s="150">
        <v>0</v>
      </c>
      <c r="T24" s="150">
        <v>9755.2647814487536</v>
      </c>
    </row>
    <row r="25" spans="2:20" ht="6.75" customHeight="1" x14ac:dyDescent="0.25">
      <c r="B25" s="249"/>
      <c r="L25" s="249"/>
    </row>
    <row r="26" spans="2:20" x14ac:dyDescent="0.25">
      <c r="B26" s="122" t="s">
        <v>148</v>
      </c>
      <c r="L26" s="122" t="s">
        <v>148</v>
      </c>
    </row>
    <row r="27" spans="2:20" x14ac:dyDescent="0.25">
      <c r="C27" s="102"/>
    </row>
    <row r="28" spans="2:20" x14ac:dyDescent="0.25">
      <c r="C28" s="29"/>
      <c r="D28" s="29"/>
      <c r="E28" s="29"/>
      <c r="F28" s="29"/>
      <c r="G28" s="29"/>
      <c r="H28" s="29"/>
      <c r="I28" s="21"/>
      <c r="J28" s="21"/>
      <c r="M28" s="26"/>
      <c r="N28" s="26"/>
      <c r="O28" s="26"/>
      <c r="P28" s="26"/>
      <c r="Q28" s="26"/>
      <c r="R28" s="26"/>
      <c r="S28" s="28"/>
      <c r="T28" s="28"/>
    </row>
    <row r="29" spans="2:20" x14ac:dyDescent="0.25">
      <c r="C29" s="26"/>
      <c r="D29" s="26"/>
      <c r="E29" s="26"/>
      <c r="F29" s="26"/>
      <c r="G29" s="26"/>
      <c r="H29" s="26"/>
      <c r="J29" s="26"/>
      <c r="M29" s="26"/>
      <c r="N29" s="26"/>
      <c r="O29" s="26"/>
      <c r="P29" s="26"/>
      <c r="Q29" s="26"/>
      <c r="R29" s="26"/>
      <c r="T29" s="26"/>
    </row>
    <row r="30" spans="2:20" x14ac:dyDescent="0.25">
      <c r="C30" s="26"/>
      <c r="D30" s="26"/>
      <c r="E30" s="26"/>
      <c r="F30" s="26"/>
      <c r="G30" s="26"/>
      <c r="H30" s="26"/>
      <c r="I30" s="26"/>
      <c r="J30" s="26"/>
      <c r="M30" s="26"/>
      <c r="N30" s="26"/>
      <c r="O30" s="26"/>
      <c r="P30" s="26"/>
      <c r="Q30" s="26"/>
      <c r="R30" s="26"/>
      <c r="S30" s="26"/>
      <c r="T30" s="26"/>
    </row>
  </sheetData>
  <mergeCells count="6">
    <mergeCell ref="L1:T1"/>
    <mergeCell ref="M3:Q3"/>
    <mergeCell ref="R3:R4"/>
    <mergeCell ref="B1:J1"/>
    <mergeCell ref="C3:G3"/>
    <mergeCell ref="H3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240B60-659B-42CD-B45B-297654E8DA39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a39b0ab-ef74-44a7-aeab-462719b2de3f"/>
    <ds:schemaRef ds:uri="http://schemas.microsoft.com/office/2006/documentManagement/types"/>
    <ds:schemaRef ds:uri="a3e995a8-59dd-4a77-a4fb-5464fc5df98d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0A29E-35F2-4F86-8300-37DD43305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PL</vt:lpstr>
      <vt:lpstr>BS</vt:lpstr>
      <vt:lpstr>Debt</vt:lpstr>
      <vt:lpstr>CF</vt:lpstr>
      <vt:lpstr>FX</vt:lpstr>
      <vt:lpstr>Segments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IRIGOYEN VARELA MARIANA (OFCORP)</cp:lastModifiedBy>
  <cp:revision/>
  <dcterms:created xsi:type="dcterms:W3CDTF">2011-07-21T06:06:21Z</dcterms:created>
  <dcterms:modified xsi:type="dcterms:W3CDTF">2023-02-09T04:59:03Z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2023-02-09T04:50:01Z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60038719-4e2e-4838-b6ba-beccefffdee1</vt:lpwstr>
  </property>
  <property fmtid="{D5CDD505-2E9C-101B-9397-08002B2CF9AE}" pid="10" name="MSIP_Label_5fb22e38-1a08-4b06-a6dd-a7ec074d3af8_ContentBits">
    <vt:lpwstr>0</vt:lpwstr>
  </property>
</Properties>
</file>